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93" activeTab="0"/>
  </bookViews>
  <sheets>
    <sheet name="Детализация 2 района" sheetId="1" r:id="rId1"/>
    <sheet name="Отчет по ГЗ" sheetId="2" r:id="rId2"/>
  </sheets>
  <definedNames>
    <definedName name="_xlnm.Print_Area" localSheetId="1">'Отчет по ГЗ'!$A$1:$O$112</definedName>
  </definedNames>
  <calcPr fullCalcOnLoad="1"/>
</workbook>
</file>

<file path=xl/sharedStrings.xml><?xml version="1.0" encoding="utf-8"?>
<sst xmlns="http://schemas.openxmlformats.org/spreadsheetml/2006/main" count="346" uniqueCount="189">
  <si>
    <t>отчетный период (месяц)</t>
  </si>
  <si>
    <t>№ п/п</t>
  </si>
  <si>
    <t>Наименование базовой услуги или работы</t>
  </si>
  <si>
    <t>Содержание  услуги (работы)1</t>
  </si>
  <si>
    <t>Содержание  услуги 2</t>
  </si>
  <si>
    <t xml:space="preserve">Условия (формы) оказания услуги 1 </t>
  </si>
  <si>
    <t>Единица измерения</t>
  </si>
  <si>
    <t>Объемы услуг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</si>
  <si>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</si>
  <si>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вакцинаций животных (птиц) против особо опасных болезней животных и болезней общих для человека и животных (птиц), а также иных заразных заболеваний в целях предупреждения возникновения эпизоотий и (или) чрезвычайной ситуации</t>
  </si>
  <si>
    <t>На выезде</t>
  </si>
  <si>
    <t>вакцинация</t>
  </si>
  <si>
    <t>в том числе СПРАВОЧНО:</t>
  </si>
  <si>
    <t>Вакцинация против сибирской язвы КРС</t>
  </si>
  <si>
    <t>Вакцинация против сибирской язвы и эмкара КРС</t>
  </si>
  <si>
    <t>Вакцинация против сибирской язвы МРС</t>
  </si>
  <si>
    <t>Вакцинация против сибирской язвы лошадей</t>
  </si>
  <si>
    <t>Вакцинация против бешенства</t>
  </si>
  <si>
    <t>Вакцинация против ящура КРС</t>
  </si>
  <si>
    <t>Вакцинация против ящура МРС</t>
  </si>
  <si>
    <t>Вакцинация против   ЗУД</t>
  </si>
  <si>
    <t>Вакцинация против лептоспироза</t>
  </si>
  <si>
    <t>Проведение диагностических мероприятий на особо опасные болезни животных (птиц) и болезни общие для человека и животных (птиц), а также иные заразные заболевания в целях предупреждения возникновения эпизоотий и (или) чрезвычайной ситуации</t>
  </si>
  <si>
    <t>отбор проб</t>
  </si>
  <si>
    <t>Количество проб, штука</t>
  </si>
  <si>
    <t>Забор крови (отбор проб) для диагностики на бруцеллез КРС</t>
  </si>
  <si>
    <t>Забор крови (отбор проб) для диагностики на бруцеллез МРС</t>
  </si>
  <si>
    <t>Забор крови (отбор проб) для диагностики на сап лошадей (серологический метод)</t>
  </si>
  <si>
    <t>Забор крови (отбор проб) для диагностики сибирской язвы</t>
  </si>
  <si>
    <t>Проведение государственного ветеринарного мониторинга циркуляции возбудителей болезней среди восприимчивых домашних и (или) диких животных, включая отбор проб и их транспортировку</t>
  </si>
  <si>
    <t>Забор крови (отбор проб) для диагностики на бруцеллез лошадей (серологически (РА+РСК)</t>
  </si>
  <si>
    <t>Забор крови (отбор проб) для диагностики вирусной диареи</t>
  </si>
  <si>
    <t>Забор крови (отбор проб) для диагностики инфекционного Рино трахеита</t>
  </si>
  <si>
    <t xml:space="preserve">Забор крови (отбор проб) для диагностики заразного узелкового (нодулярного) дерматита </t>
  </si>
  <si>
    <t>Забор крови (отбор проб) для диагностики на хламидиоз</t>
  </si>
  <si>
    <t>Забор крови (отбор проб) для диагностики на паратуберкулез</t>
  </si>
  <si>
    <t>Забор крови (отбор проб) для диагностики на африканскую чуму свиней</t>
  </si>
  <si>
    <t>Забор крови (отбор проб) для диагностики на везикулярную болезнь свиней</t>
  </si>
  <si>
    <t>Забор крови (отбор проб) для диагностики на гемофилёзный полисерозит</t>
  </si>
  <si>
    <t>Забор крови (отбор проб) для диагностики на классическую чуму свиней</t>
  </si>
  <si>
    <t>Забор крови (отбор проб) для диагностики на парвовирусную болезнь</t>
  </si>
  <si>
    <t>Забор крови (отбор проб) для диагностики на респираторный корона вирус свиней</t>
  </si>
  <si>
    <t>Забор крови (отбор проб) для диагностики на репродуктивно-респираторный синдром свиней</t>
  </si>
  <si>
    <t>Забор крови (отбор проб) для диагностики на сальмонеллёз</t>
  </si>
  <si>
    <t>Забор крови (отбор проб) для диагностики на трансмиссивный гастроэнтерит свиней</t>
  </si>
  <si>
    <t xml:space="preserve">Забор крови (отбор проб) для диагностики на болезнь Ньюкасла </t>
  </si>
  <si>
    <t>Забор крови (отбор проб) для диагностики на грипп птиц</t>
  </si>
  <si>
    <t>Забор крови (отбор проб) для диагностики на инфекционный бронхит кур</t>
  </si>
  <si>
    <t>Забор крови (отбор проб) для диагностики на инфекционную бурсальную болезнь кур</t>
  </si>
  <si>
    <t>Забор крови (отбор проб) для диагностики на лептоспироз</t>
  </si>
  <si>
    <t>Забор крови (отбор проб) для диагностики на ящур</t>
  </si>
  <si>
    <t>диагностические мероприятия</t>
  </si>
  <si>
    <t>Количество мероприятий, единица</t>
  </si>
  <si>
    <t>Диагностика на туберкулез КРС (аллергический метод)</t>
  </si>
  <si>
    <t>Диагностика на сап лошадей (аллергический метод)</t>
  </si>
  <si>
    <t>Проведение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транспортировку, а также иные заразные заболевания в целях предупреждения возникновения эпизоотий и (или) чрезвычайной ситуации</t>
  </si>
  <si>
    <t>Стационар</t>
  </si>
  <si>
    <t>лабораторные исследования</t>
  </si>
  <si>
    <t>Количество исследований, единица</t>
  </si>
  <si>
    <t>Диагностика на бруцеллез КРС</t>
  </si>
  <si>
    <t>Диагностика на бруцеллез МРС</t>
  </si>
  <si>
    <t>Диагностика на сап лошадей (серологический метод)</t>
  </si>
  <si>
    <t>Диагностика на бешенство</t>
  </si>
  <si>
    <t>Диагностика на сибирскую язву</t>
  </si>
  <si>
    <t>Диагностика на туберкулез (за исключением аллергического метода)</t>
  </si>
  <si>
    <t>Диагностика на лептоспироз</t>
  </si>
  <si>
    <t>Диагностика на пситтакоз (орнитоз) птиц</t>
  </si>
  <si>
    <t>Диагностика на болезнь Ньюкасла птиц</t>
  </si>
  <si>
    <t>Диагностика на бруцеллез свиней</t>
  </si>
  <si>
    <t>Диагностика на бруцеллез геморррагической септецимии карпов</t>
  </si>
  <si>
    <t>Проведение государственного ветеринарного мониторинга циркуляции возбудителей болезней среди восприимчивых домашних и (или) диких животных, включая отбор проб и их танспортировку</t>
  </si>
  <si>
    <r>
      <rPr>
        <sz val="11"/>
        <color indexed="8"/>
        <rFont val="Arial"/>
        <family val="2"/>
      </rPr>
      <t>лабораторные исследования</t>
    </r>
    <r>
      <rPr>
        <b/>
        <sz val="11"/>
        <color indexed="8"/>
        <rFont val="Arial"/>
        <family val="2"/>
      </rPr>
      <t xml:space="preserve"> </t>
    </r>
  </si>
  <si>
    <t>Диагностика на грипп птиц</t>
  </si>
  <si>
    <t>Диагностика на бруцеллез лошадей (серологически (РА+РСК)</t>
  </si>
  <si>
    <t>Проведение мероприятий по защите населения от болезней, общих для человека и животных,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</si>
  <si>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</si>
  <si>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r>
      <rPr>
        <b/>
        <sz val="14"/>
        <color indexed="8"/>
        <rFont val="Calibri"/>
        <family val="2"/>
      </rPr>
      <t>ОТЧЕТ О ВЫПОЛНЕНИИ
ГОСУДАРСТВЕННОГО ЗАДАНИЯ №</t>
    </r>
    <r>
      <rPr>
        <b/>
        <vertAlign val="superscript"/>
        <sz val="14"/>
        <color indexed="8"/>
        <rFont val="Calibri"/>
        <family val="2"/>
      </rPr>
      <t>1</t>
    </r>
  </si>
  <si>
    <t>__/2019-1</t>
  </si>
  <si>
    <t>на</t>
  </si>
  <si>
    <t>год и на плановый период</t>
  </si>
  <si>
    <t>и</t>
  </si>
  <si>
    <t>годов</t>
  </si>
  <si>
    <t>за</t>
  </si>
  <si>
    <t>Коды</t>
  </si>
  <si>
    <t>Наименование государственного учреждения</t>
  </si>
  <si>
    <t>Форма по ОКУД</t>
  </si>
  <si>
    <t>Виды деятельности государственного учреждения</t>
  </si>
  <si>
    <t>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</si>
  <si>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По ОКВЭД</t>
  </si>
  <si>
    <t xml:space="preserve">75.00 </t>
  </si>
  <si>
    <t>Проведение ветеринарно-санитарной экспертизы, в том числе исследование сырья и продукции животного происхождения на трихинеллез</t>
  </si>
  <si>
    <t>Вид государственного учреждения</t>
  </si>
  <si>
    <t>Автономное учреждение</t>
  </si>
  <si>
    <t>(указывается вид государственного учреждения из базового (отраслевого) перечня)</t>
  </si>
  <si>
    <t>Периодичность</t>
  </si>
  <si>
    <t>ежемесячно</t>
  </si>
  <si>
    <t>(указывается в соответствии с периодичностью предоставления отчета о выполнении государственного задания, установленной в государственном задании</t>
  </si>
  <si>
    <r>
      <rPr>
        <b/>
        <sz val="14"/>
        <color indexed="8"/>
        <rFont val="Calibri"/>
        <family val="2"/>
      </rPr>
      <t xml:space="preserve">Часть 1. Сведения об оказываемых государственных услугах </t>
    </r>
    <r>
      <rPr>
        <b/>
        <vertAlign val="superscript"/>
        <sz val="14"/>
        <color indexed="8"/>
        <rFont val="Calibri"/>
        <family val="2"/>
      </rPr>
      <t>2</t>
    </r>
  </si>
  <si>
    <t>Раздел</t>
  </si>
  <si>
    <t>I</t>
  </si>
  <si>
    <t>1. Наименование государственной услуги</t>
  </si>
  <si>
    <t>Код по базовому (отраслевому) перечню</t>
  </si>
  <si>
    <t>12.001.0</t>
  </si>
  <si>
    <t>2. Категории потребителей государственной услуги</t>
  </si>
  <si>
    <t>физические лица, юридические лица, в интересах общества</t>
  </si>
  <si>
    <t>3. Сведения о фактическом достижении показателей, характеризующих объем и (или) качество государственной услуги:</t>
  </si>
  <si>
    <r>
      <rPr>
        <sz val="11"/>
        <color indexed="8"/>
        <rFont val="Calibri"/>
        <family val="2"/>
      </rPr>
      <t>3.1. Сведения о фактическом достижении показателей, характеризующих качество государственной услуги</t>
    </r>
    <r>
      <rPr>
        <sz val="12"/>
        <rFont val="Times New Roman"/>
        <family val="1"/>
      </rPr>
      <t>:</t>
    </r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</si>
  <si>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</si>
  <si>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</si>
  <si>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</si>
  <si>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</si>
  <si>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</si>
  <si>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
по ОКЕИ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</si>
  <si>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</si>
  <si>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</si>
  <si>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</si>
  <si>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</si>
  <si>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</si>
  <si>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(наименование показателя)</t>
  </si>
  <si>
    <t>наименование</t>
  </si>
  <si>
    <t>код</t>
  </si>
  <si>
    <t>12.001.0.056.001.000.91.00.5.1.00</t>
  </si>
  <si>
    <t xml:space="preserve"> Количество случаев возникновения на обслуживаемой территории особо опасных инфекционных заболеваний  домашних и сельскохозяйственных животных за исключением бешенства</t>
  </si>
  <si>
    <t>Единица</t>
  </si>
  <si>
    <t>не более 1</t>
  </si>
  <si>
    <t>12.001.0.078.001.000.96.00.2.1.00</t>
  </si>
  <si>
    <t>Доля проб, неисследованных по причине брака</t>
  </si>
  <si>
    <t>Процент</t>
  </si>
  <si>
    <t>не более 10</t>
  </si>
  <si>
    <t>12.001.0.102.001.000.96.00.4.1.00</t>
  </si>
  <si>
    <t>12.001.0.78.001.000.93.00.7.1.00</t>
  </si>
  <si>
    <t>Количество случаев не отражения в форме 1-ВЕТ А информации о выявлении положительно реагирующих животных в соответствующем отчетном периоде</t>
  </si>
  <si>
    <t>12.001.0.067.002.000.92.00.9.1.00</t>
  </si>
  <si>
    <t xml:space="preserve"> Время предоставления в Управление ветеринарии Тюменской области информации о случаях выявления особо опасных болезней животных, болезней, общих для человека и животных, в результате проведения лабораторных исследований</t>
  </si>
  <si>
    <t>Час</t>
  </si>
  <si>
    <t>не более 24</t>
  </si>
  <si>
    <t>12.001.0.102.002.000.92.00.6.1.00</t>
  </si>
  <si>
    <t>3.2. Сведения о фактическом достижении показателей, характеризующих объем государственной услуги:</t>
  </si>
  <si>
    <t>Показатель объема государственной услуги</t>
  </si>
  <si>
    <t>утверждено на отчетную дату</t>
  </si>
  <si>
    <t>Средний размер платы (цена, тариф)</t>
  </si>
  <si>
    <t>Количество вакцинаций</t>
  </si>
  <si>
    <t>5%</t>
  </si>
  <si>
    <t>х</t>
  </si>
  <si>
    <t>Количество проб</t>
  </si>
  <si>
    <t>Штука</t>
  </si>
  <si>
    <t>Количество мероприятий</t>
  </si>
  <si>
    <t>Количество исследований</t>
  </si>
  <si>
    <t>II</t>
  </si>
  <si>
    <t>12.002.0</t>
  </si>
  <si>
    <t>12.002.0.022.001.000.92.00.2.1.00</t>
  </si>
  <si>
    <t xml:space="preserve"> Количество случаев заболевания человека трихинеллёзом, вызванных употреблением в пищу мяса, прошедшего исследование на трихинеллёз в государственном автономном учреждении</t>
  </si>
  <si>
    <r>
      <rPr>
        <b/>
        <sz val="14"/>
        <color indexed="8"/>
        <rFont val="Calibri"/>
        <family val="2"/>
      </rPr>
      <t>Часть 2. Сведения о выполняемых работах</t>
    </r>
    <r>
      <rPr>
        <b/>
        <vertAlign val="superscript"/>
        <sz val="14"/>
        <color indexed="8"/>
        <rFont val="Calibri"/>
        <family val="2"/>
      </rPr>
      <t>3</t>
    </r>
  </si>
  <si>
    <t>12.001.1</t>
  </si>
  <si>
    <t>1. Наименование работы</t>
  </si>
  <si>
    <t>2. Категории потребителей работы</t>
  </si>
  <si>
    <t>физические лица, юридические лица, в интересах общества, орган государственной власти или местного самоуправления</t>
  </si>
  <si>
    <t>3. Сведения о фактическом достижении показателей, характеризующих объем и (или)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</si>
  <si>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</si>
  <si>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</si>
  <si>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</si>
  <si>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Наименование показателя</t>
  </si>
  <si>
    <t>12.001.1.103.000.000.11.00.5.1.00</t>
  </si>
  <si>
    <t>Организация и осуществление автотранспортного обслуживания должностных лиц государственных органов и государственных учреждений</t>
  </si>
  <si>
    <t>Автотранспортное обслуживание должностных лиц уполномоченного органа исполнительной власти Тюменской области в сфере ветеринарии в целях обеспечения мероприятий по предупреждению и ликвидации заразных, в т.ч. Особо опасных, болезней животных, птиц, рыб</t>
  </si>
  <si>
    <t>3.2. Сведения о фактическом достижении показателей, характеризующих объем работы:</t>
  </si>
  <si>
    <t>Показатель объема работы</t>
  </si>
  <si>
    <t>значение</t>
  </si>
  <si>
    <t>утверждено в государственном задании</t>
  </si>
  <si>
    <t>Работа</t>
  </si>
  <si>
    <t>Единица (условная)</t>
  </si>
  <si>
    <t>Руководитель</t>
  </si>
  <si>
    <t>2019 г.</t>
  </si>
  <si>
    <t>(должность)</t>
  </si>
  <si>
    <t>(подпись)</t>
  </si>
  <si>
    <t>(расшифровка подписи)</t>
  </si>
  <si>
    <t>(дата)</t>
  </si>
  <si>
    <t xml:space="preserve">     *(1)    Номер    государственного   задания.
     *(2)   Формируется  при  установлении  государственного  задания  на оказание  государственной  услуги  (услуг)  и содержит требования  к оказанию государственной услуги (услуг) раздельно по каждой из государственных услуг с указанием порядкового номера раздела.
     *(3)   Формируется  при  установлении  государственного  задания  на выполнение  работы  (работ) и содержит требования  к выполнению работы (работ) раздельно по каждой из работ с указанием порядкового номера раздела.</t>
  </si>
  <si>
    <t>3.1. Сведения о фактическом достижении показателей, характеризующих качество работы на 2019 год и на плановый период 2020 и 2021 годов на 1__________20____г.:</t>
  </si>
  <si>
    <t>3 месяца</t>
  </si>
  <si>
    <t>6 месяцев</t>
  </si>
  <si>
    <t>9 месяцев</t>
  </si>
  <si>
    <t>ВСЕГО  год</t>
  </si>
  <si>
    <t>ГАУ ТО "Бердюжский  ветцентр"</t>
  </si>
  <si>
    <t>Бердюжский район</t>
  </si>
  <si>
    <t>Армизонский район</t>
  </si>
  <si>
    <t>Директор                                       Пирожков О.Ю.</t>
  </si>
  <si>
    <t>2020 год</t>
  </si>
  <si>
    <t>Поквартальное распределение утвержденных плановых объемов государственного задания на 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</si>
</sst>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 applyProtection="1">
      <alignment/>
      <protection locked="0"/>
    </xf>
    <xf numFmtId="49" fontId="6" fillId="33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 applyProtection="1">
      <alignment horizontal="center" vertical="center"/>
      <protection locked="0"/>
    </xf>
    <xf numFmtId="3" fontId="3" fillId="33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49" fontId="13" fillId="33" borderId="10" xfId="0" applyNumberFormat="1" applyFont="1" applyFill="1" applyBorder="1" applyAlignment="1">
      <alignment/>
    </xf>
    <xf numFmtId="49" fontId="14" fillId="33" borderId="0" xfId="0" applyNumberFormat="1" applyFont="1" applyFill="1" applyAlignment="1" applyProtection="1">
      <alignment horizontal="left"/>
      <protection locked="0"/>
    </xf>
    <xf numFmtId="0" fontId="14" fillId="33" borderId="0" xfId="0" applyFont="1" applyFill="1" applyAlignment="1" applyProtection="1">
      <alignment horizontal="left"/>
      <protection locked="0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14" fontId="0" fillId="33" borderId="13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9" fontId="0" fillId="33" borderId="11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9" fontId="0" fillId="33" borderId="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 wrapText="1"/>
    </xf>
    <xf numFmtId="3" fontId="0" fillId="33" borderId="11" xfId="0" applyNumberFormat="1" applyFill="1" applyBorder="1" applyAlignment="1" applyProtection="1">
      <alignment horizontal="center" vertical="center" wrapText="1"/>
      <protection/>
    </xf>
    <xf numFmtId="173" fontId="0" fillId="33" borderId="11" xfId="0" applyNumberForma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11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0" fontId="0" fillId="33" borderId="0" xfId="0" applyFill="1" applyBorder="1" applyAlignment="1" applyProtection="1">
      <alignment horizontal="center" vertical="center" wrapText="1"/>
      <protection locked="0"/>
    </xf>
    <xf numFmtId="16" fontId="10" fillId="33" borderId="10" xfId="0" applyNumberFormat="1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>
      <alignment horizontal="center" vertical="top"/>
    </xf>
    <xf numFmtId="0" fontId="16" fillId="33" borderId="0" xfId="0" applyFont="1" applyFill="1" applyAlignment="1">
      <alignment horizontal="center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9" fontId="0" fillId="34" borderId="11" xfId="0" applyNumberForma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9" fontId="18" fillId="34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3" fontId="8" fillId="35" borderId="11" xfId="0" applyNumberFormat="1" applyFont="1" applyFill="1" applyBorder="1" applyAlignment="1" applyProtection="1">
      <alignment horizontal="center" vertical="center"/>
      <protection/>
    </xf>
    <xf numFmtId="3" fontId="8" fillId="35" borderId="11" xfId="0" applyNumberFormat="1" applyFont="1" applyFill="1" applyBorder="1" applyAlignment="1">
      <alignment horizontal="center" vertical="center"/>
    </xf>
    <xf numFmtId="3" fontId="8" fillId="36" borderId="11" xfId="0" applyNumberFormat="1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35" borderId="15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center" vertical="center" wrapText="1"/>
    </xf>
    <xf numFmtId="3" fontId="21" fillId="36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3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horizontal="center" vertical="top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right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zoomScale="80" zoomScaleNormal="80" zoomScalePageLayoutView="0" workbookViewId="0" topLeftCell="C25">
      <selection activeCell="R33" sqref="R33"/>
    </sheetView>
  </sheetViews>
  <sheetFormatPr defaultColWidth="9.140625" defaultRowHeight="15"/>
  <cols>
    <col min="1" max="1" width="9.140625" style="1" customWidth="1"/>
    <col min="2" max="2" width="44.8515625" style="1" customWidth="1"/>
    <col min="3" max="3" width="48.00390625" style="1" customWidth="1"/>
    <col min="4" max="4" width="14.28125" style="1" customWidth="1"/>
    <col min="5" max="5" width="19.140625" style="1" customWidth="1"/>
    <col min="6" max="6" width="16.57421875" style="1" customWidth="1"/>
    <col min="7" max="7" width="17.28125" style="1" customWidth="1"/>
    <col min="8" max="8" width="16.8515625" style="1" customWidth="1"/>
    <col min="9" max="9" width="16.421875" style="1" customWidth="1"/>
    <col min="10" max="10" width="17.28125" style="1" customWidth="1"/>
    <col min="11" max="11" width="17.00390625" style="1" customWidth="1"/>
    <col min="12" max="12" width="17.28125" style="1" customWidth="1"/>
    <col min="13" max="13" width="17.57421875" style="1" customWidth="1"/>
    <col min="14" max="14" width="17.8515625" style="1" customWidth="1"/>
    <col min="15" max="15" width="0" style="1" hidden="1" customWidth="1"/>
    <col min="16" max="16" width="13.28125" style="1" customWidth="1"/>
    <col min="17" max="16384" width="9.140625" style="1" customWidth="1"/>
  </cols>
  <sheetData>
    <row r="1" spans="9:14" ht="24.75" customHeight="1">
      <c r="I1" s="92"/>
      <c r="J1" s="92"/>
      <c r="K1" s="92"/>
      <c r="L1" s="92"/>
      <c r="M1" s="92"/>
      <c r="N1" s="92"/>
    </row>
    <row r="2" spans="9:14" ht="29.25" customHeight="1">
      <c r="I2" s="91"/>
      <c r="J2" s="91"/>
      <c r="K2" s="91"/>
      <c r="L2" s="91"/>
      <c r="M2" s="91"/>
      <c r="N2" s="91"/>
    </row>
    <row r="3" spans="1:14" ht="30" customHeight="1">
      <c r="A3" s="93" t="s">
        <v>188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8">
      <c r="A4" s="93" t="s">
        <v>183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8">
      <c r="A5" s="2"/>
      <c r="B5" s="2"/>
      <c r="C5" s="3"/>
      <c r="D5" s="3"/>
      <c r="E5" s="3"/>
      <c r="F5" s="3"/>
      <c r="G5" s="2" t="s">
        <v>187</v>
      </c>
      <c r="H5" s="2"/>
      <c r="I5" s="4"/>
      <c r="J5" s="4"/>
      <c r="K5" s="4"/>
      <c r="L5" s="4"/>
      <c r="M5" s="4"/>
      <c r="N5" s="4"/>
    </row>
    <row r="6" spans="1:14" ht="18">
      <c r="A6" s="5"/>
      <c r="B6" s="5"/>
      <c r="C6" s="94" t="s">
        <v>0</v>
      </c>
      <c r="D6" s="94"/>
      <c r="E6" s="94"/>
      <c r="F6" s="94"/>
      <c r="G6" s="94"/>
      <c r="H6" s="94"/>
      <c r="I6" s="5"/>
      <c r="J6" s="5"/>
      <c r="K6" s="5"/>
      <c r="L6" s="5"/>
      <c r="M6" s="5"/>
      <c r="N6" s="5"/>
    </row>
    <row r="7" spans="1:14" ht="18">
      <c r="A7" s="5"/>
      <c r="B7" s="5"/>
      <c r="C7" s="76"/>
      <c r="D7" s="76"/>
      <c r="E7" s="76"/>
      <c r="F7" s="76"/>
      <c r="G7" s="77"/>
      <c r="H7" s="77"/>
      <c r="I7" s="77"/>
      <c r="J7" s="77"/>
      <c r="K7" s="77"/>
      <c r="L7" s="77"/>
      <c r="M7" s="77"/>
      <c r="N7" s="77"/>
    </row>
    <row r="8" spans="1:14" ht="30" customHeight="1">
      <c r="A8" s="95" t="s">
        <v>1</v>
      </c>
      <c r="B8" s="96" t="s">
        <v>2</v>
      </c>
      <c r="C8" s="86" t="s">
        <v>3</v>
      </c>
      <c r="D8" s="86" t="s">
        <v>4</v>
      </c>
      <c r="E8" s="86" t="s">
        <v>5</v>
      </c>
      <c r="F8" s="86" t="s">
        <v>6</v>
      </c>
      <c r="G8" s="88" t="s">
        <v>179</v>
      </c>
      <c r="H8" s="88"/>
      <c r="I8" s="88" t="s">
        <v>180</v>
      </c>
      <c r="J8" s="88"/>
      <c r="K8" s="88" t="s">
        <v>181</v>
      </c>
      <c r="L8" s="88"/>
      <c r="M8" s="89" t="s">
        <v>182</v>
      </c>
      <c r="N8" s="89"/>
    </row>
    <row r="9" spans="1:14" ht="15" customHeight="1">
      <c r="A9" s="95"/>
      <c r="B9" s="97"/>
      <c r="C9" s="87"/>
      <c r="D9" s="87"/>
      <c r="E9" s="87"/>
      <c r="F9" s="87"/>
      <c r="G9" s="90" t="s">
        <v>7</v>
      </c>
      <c r="H9" s="90"/>
      <c r="I9" s="90" t="s">
        <v>7</v>
      </c>
      <c r="J9" s="90"/>
      <c r="K9" s="90" t="s">
        <v>7</v>
      </c>
      <c r="L9" s="90"/>
      <c r="M9" s="90" t="s">
        <v>7</v>
      </c>
      <c r="N9" s="90"/>
    </row>
    <row r="10" spans="1:14" ht="54.75" customHeight="1">
      <c r="A10" s="95"/>
      <c r="B10" s="97"/>
      <c r="C10" s="87"/>
      <c r="D10" s="87"/>
      <c r="E10" s="87"/>
      <c r="F10" s="87"/>
      <c r="G10" s="83" t="s">
        <v>184</v>
      </c>
      <c r="H10" s="83" t="s">
        <v>185</v>
      </c>
      <c r="I10" s="83" t="s">
        <v>184</v>
      </c>
      <c r="J10" s="83" t="s">
        <v>185</v>
      </c>
      <c r="K10" s="83" t="s">
        <v>184</v>
      </c>
      <c r="L10" s="83" t="s">
        <v>185</v>
      </c>
      <c r="M10" s="83" t="s">
        <v>184</v>
      </c>
      <c r="N10" s="83" t="s">
        <v>185</v>
      </c>
    </row>
    <row r="11" spans="1:14" ht="107.25" customHeight="1">
      <c r="A11" s="69">
        <v>1</v>
      </c>
      <c r="B11" s="70" t="s">
        <v>8</v>
      </c>
      <c r="C11" s="78" t="s">
        <v>9</v>
      </c>
      <c r="D11" s="79" t="s">
        <v>10</v>
      </c>
      <c r="E11" s="80" t="s">
        <v>11</v>
      </c>
      <c r="F11" s="81">
        <f>SUM(G13:G22)</f>
        <v>3500</v>
      </c>
      <c r="G11" s="82">
        <f aca="true" t="shared" si="0" ref="G11:L11">G13+G14+G15+G16+G17+G18+G19+G20+G21+G22</f>
        <v>3500</v>
      </c>
      <c r="H11" s="82">
        <f t="shared" si="0"/>
        <v>2200</v>
      </c>
      <c r="I11" s="82">
        <f t="shared" si="0"/>
        <v>11580</v>
      </c>
      <c r="J11" s="82">
        <f t="shared" si="0"/>
        <v>12600</v>
      </c>
      <c r="K11" s="82">
        <f t="shared" si="0"/>
        <v>12780</v>
      </c>
      <c r="L11" s="82">
        <f t="shared" si="0"/>
        <v>15100</v>
      </c>
      <c r="M11" s="82">
        <v>20250</v>
      </c>
      <c r="N11" s="82">
        <f>N13+N14+N15+N16+N17+N18+N19+N20+N21+N22</f>
        <v>24900</v>
      </c>
    </row>
    <row r="12" spans="1:14" ht="15.75" customHeight="1">
      <c r="A12" s="6"/>
      <c r="B12" s="85" t="s">
        <v>12</v>
      </c>
      <c r="C12" s="85"/>
      <c r="D12" s="85"/>
      <c r="E12" s="85"/>
      <c r="F12" s="7"/>
      <c r="G12" s="8"/>
      <c r="H12" s="8"/>
      <c r="I12" s="8"/>
      <c r="J12" s="8"/>
      <c r="K12" s="8"/>
      <c r="L12" s="8"/>
      <c r="M12" s="9"/>
      <c r="N12" s="9"/>
    </row>
    <row r="13" spans="1:14" ht="16.5" customHeight="1">
      <c r="A13" s="6"/>
      <c r="B13" s="84" t="s">
        <v>13</v>
      </c>
      <c r="C13" s="84"/>
      <c r="D13" s="84"/>
      <c r="E13" s="84"/>
      <c r="F13" s="7"/>
      <c r="G13" s="11"/>
      <c r="H13" s="11"/>
      <c r="I13" s="11"/>
      <c r="J13" s="11">
        <v>500</v>
      </c>
      <c r="K13" s="11">
        <v>200</v>
      </c>
      <c r="L13" s="11">
        <v>1000</v>
      </c>
      <c r="M13" s="12">
        <v>400</v>
      </c>
      <c r="N13" s="12">
        <v>2000</v>
      </c>
    </row>
    <row r="14" spans="1:14" ht="16.5" customHeight="1">
      <c r="A14" s="6"/>
      <c r="B14" s="84" t="s">
        <v>14</v>
      </c>
      <c r="C14" s="84"/>
      <c r="D14" s="84"/>
      <c r="E14" s="84"/>
      <c r="F14" s="7"/>
      <c r="G14" s="11"/>
      <c r="H14" s="11"/>
      <c r="I14" s="11">
        <v>1500</v>
      </c>
      <c r="J14" s="11">
        <v>1500</v>
      </c>
      <c r="K14" s="11">
        <v>2500</v>
      </c>
      <c r="L14" s="11">
        <v>2500</v>
      </c>
      <c r="M14" s="12">
        <v>4600</v>
      </c>
      <c r="N14" s="12">
        <v>5300</v>
      </c>
    </row>
    <row r="15" spans="1:14" ht="16.5" customHeight="1">
      <c r="A15" s="6"/>
      <c r="B15" s="84" t="s">
        <v>15</v>
      </c>
      <c r="C15" s="84"/>
      <c r="D15" s="84"/>
      <c r="E15" s="84"/>
      <c r="F15" s="7"/>
      <c r="G15" s="11"/>
      <c r="H15" s="11"/>
      <c r="I15" s="11">
        <v>3000</v>
      </c>
      <c r="J15" s="11">
        <v>4000</v>
      </c>
      <c r="K15" s="11">
        <v>3000</v>
      </c>
      <c r="L15" s="11">
        <v>5000</v>
      </c>
      <c r="M15" s="12">
        <v>5500</v>
      </c>
      <c r="N15" s="12">
        <v>8000</v>
      </c>
    </row>
    <row r="16" spans="1:14" ht="16.5" customHeight="1">
      <c r="A16" s="6"/>
      <c r="B16" s="84" t="s">
        <v>16</v>
      </c>
      <c r="C16" s="84"/>
      <c r="D16" s="84"/>
      <c r="E16" s="84"/>
      <c r="F16" s="7"/>
      <c r="G16" s="11"/>
      <c r="H16" s="11"/>
      <c r="I16" s="11">
        <v>100</v>
      </c>
      <c r="J16" s="11">
        <v>200</v>
      </c>
      <c r="K16" s="11">
        <v>100</v>
      </c>
      <c r="L16" s="11">
        <v>200</v>
      </c>
      <c r="M16" s="12">
        <v>270</v>
      </c>
      <c r="N16" s="12">
        <v>400</v>
      </c>
    </row>
    <row r="17" spans="1:14" ht="16.5" customHeight="1">
      <c r="A17" s="6"/>
      <c r="B17" s="84" t="s">
        <v>17</v>
      </c>
      <c r="C17" s="84"/>
      <c r="D17" s="84"/>
      <c r="E17" s="84"/>
      <c r="F17" s="7"/>
      <c r="G17" s="11">
        <v>3500</v>
      </c>
      <c r="H17" s="11">
        <v>2200</v>
      </c>
      <c r="I17" s="11">
        <v>3500</v>
      </c>
      <c r="J17" s="11">
        <v>2200</v>
      </c>
      <c r="K17" s="11">
        <v>3500</v>
      </c>
      <c r="L17" s="11">
        <v>2200</v>
      </c>
      <c r="M17" s="12">
        <v>6000</v>
      </c>
      <c r="N17" s="12">
        <v>5000</v>
      </c>
    </row>
    <row r="18" spans="1:14" ht="16.5" customHeight="1">
      <c r="A18" s="6"/>
      <c r="B18" s="84" t="s">
        <v>18</v>
      </c>
      <c r="C18" s="84"/>
      <c r="D18" s="84"/>
      <c r="E18" s="84"/>
      <c r="F18" s="7"/>
      <c r="G18" s="11">
        <v>0</v>
      </c>
      <c r="H18" s="11"/>
      <c r="I18" s="11"/>
      <c r="J18" s="11"/>
      <c r="K18" s="11"/>
      <c r="L18" s="11"/>
      <c r="M18" s="12">
        <v>0</v>
      </c>
      <c r="N18" s="12">
        <v>0</v>
      </c>
    </row>
    <row r="19" spans="1:14" ht="16.5" customHeight="1">
      <c r="A19" s="6"/>
      <c r="B19" s="84" t="s">
        <v>19</v>
      </c>
      <c r="C19" s="84"/>
      <c r="D19" s="84"/>
      <c r="E19" s="84"/>
      <c r="F19" s="7"/>
      <c r="G19" s="11">
        <v>0</v>
      </c>
      <c r="H19" s="11"/>
      <c r="I19" s="11"/>
      <c r="J19" s="11"/>
      <c r="K19" s="11"/>
      <c r="L19" s="11"/>
      <c r="M19" s="12">
        <v>0</v>
      </c>
      <c r="N19" s="12">
        <v>0</v>
      </c>
    </row>
    <row r="20" spans="1:14" ht="16.5" customHeight="1">
      <c r="A20" s="6"/>
      <c r="B20" s="84" t="s">
        <v>20</v>
      </c>
      <c r="C20" s="84"/>
      <c r="D20" s="84"/>
      <c r="E20" s="84"/>
      <c r="F20" s="7"/>
      <c r="G20" s="11"/>
      <c r="H20" s="11"/>
      <c r="I20" s="11">
        <v>3480</v>
      </c>
      <c r="J20" s="11">
        <v>4200</v>
      </c>
      <c r="K20" s="11">
        <v>3480</v>
      </c>
      <c r="L20" s="11">
        <v>4200</v>
      </c>
      <c r="M20" s="12">
        <v>3480</v>
      </c>
      <c r="N20" s="12">
        <v>4200</v>
      </c>
    </row>
    <row r="21" spans="1:14" ht="16.5" customHeight="1">
      <c r="A21" s="6"/>
      <c r="B21" s="84" t="s">
        <v>21</v>
      </c>
      <c r="C21" s="84"/>
      <c r="D21" s="84"/>
      <c r="E21" s="84"/>
      <c r="F21" s="7"/>
      <c r="G21" s="11"/>
      <c r="H21" s="11"/>
      <c r="I21" s="11"/>
      <c r="J21" s="11"/>
      <c r="K21" s="11"/>
      <c r="L21" s="11"/>
      <c r="M21" s="12"/>
      <c r="N21" s="12"/>
    </row>
    <row r="22" spans="1:14" ht="16.5" customHeight="1">
      <c r="A22" s="6"/>
      <c r="B22" s="84"/>
      <c r="C22" s="84"/>
      <c r="D22" s="84"/>
      <c r="E22" s="84"/>
      <c r="F22" s="7"/>
      <c r="G22" s="11"/>
      <c r="H22" s="11"/>
      <c r="I22" s="11"/>
      <c r="J22" s="11"/>
      <c r="K22" s="11"/>
      <c r="L22" s="11"/>
      <c r="M22" s="12"/>
      <c r="N22" s="12"/>
    </row>
    <row r="23" spans="1:15" ht="108.75" customHeight="1">
      <c r="A23" s="69">
        <v>2</v>
      </c>
      <c r="B23" s="70" t="s">
        <v>8</v>
      </c>
      <c r="C23" s="70" t="s">
        <v>22</v>
      </c>
      <c r="D23" s="69" t="s">
        <v>10</v>
      </c>
      <c r="E23" s="71" t="s">
        <v>23</v>
      </c>
      <c r="F23" s="71" t="s">
        <v>24</v>
      </c>
      <c r="G23" s="73">
        <f>G25+G26+G27+G28+G29</f>
        <v>0</v>
      </c>
      <c r="H23" s="73">
        <f aca="true" t="shared" si="1" ref="H23:O23">H25+H26+H27+H28+H29</f>
        <v>400</v>
      </c>
      <c r="I23" s="73">
        <f t="shared" si="1"/>
        <v>1750</v>
      </c>
      <c r="J23" s="73">
        <f t="shared" si="1"/>
        <v>3100</v>
      </c>
      <c r="K23" s="73">
        <f t="shared" si="1"/>
        <v>3200</v>
      </c>
      <c r="L23" s="73">
        <f t="shared" si="1"/>
        <v>4100</v>
      </c>
      <c r="M23" s="73">
        <f t="shared" si="1"/>
        <v>7350</v>
      </c>
      <c r="N23" s="73">
        <f t="shared" si="1"/>
        <v>10000</v>
      </c>
      <c r="O23" s="73">
        <f t="shared" si="1"/>
        <v>0</v>
      </c>
    </row>
    <row r="24" spans="1:14" ht="14.25">
      <c r="A24" s="6"/>
      <c r="B24" s="85" t="s">
        <v>12</v>
      </c>
      <c r="C24" s="85"/>
      <c r="D24" s="85"/>
      <c r="E24" s="85"/>
      <c r="F24" s="7"/>
      <c r="G24" s="8"/>
      <c r="H24" s="8"/>
      <c r="I24" s="8"/>
      <c r="J24" s="8"/>
      <c r="K24" s="8"/>
      <c r="L24" s="8"/>
      <c r="M24" s="9"/>
      <c r="N24" s="9"/>
    </row>
    <row r="25" spans="1:14" ht="20.25" customHeight="1">
      <c r="A25" s="6"/>
      <c r="B25" s="84" t="s">
        <v>25</v>
      </c>
      <c r="C25" s="84"/>
      <c r="D25" s="84"/>
      <c r="E25" s="84"/>
      <c r="F25" s="7"/>
      <c r="G25" s="11">
        <v>0</v>
      </c>
      <c r="H25" s="11">
        <v>200</v>
      </c>
      <c r="I25" s="11">
        <v>1400</v>
      </c>
      <c r="J25" s="11">
        <v>2500</v>
      </c>
      <c r="K25" s="11">
        <v>2600</v>
      </c>
      <c r="L25" s="11">
        <v>3400</v>
      </c>
      <c r="M25" s="12">
        <v>4600</v>
      </c>
      <c r="N25" s="12">
        <v>7000</v>
      </c>
    </row>
    <row r="26" spans="1:14" ht="19.5" customHeight="1">
      <c r="A26" s="6"/>
      <c r="B26" s="84" t="s">
        <v>26</v>
      </c>
      <c r="C26" s="84"/>
      <c r="D26" s="84"/>
      <c r="E26" s="84"/>
      <c r="F26" s="7"/>
      <c r="G26" s="11">
        <v>0</v>
      </c>
      <c r="H26" s="11">
        <v>200</v>
      </c>
      <c r="I26" s="11">
        <v>250</v>
      </c>
      <c r="J26" s="11">
        <v>400</v>
      </c>
      <c r="K26" s="11">
        <v>500</v>
      </c>
      <c r="L26" s="11">
        <v>500</v>
      </c>
      <c r="M26" s="12">
        <v>2500</v>
      </c>
      <c r="N26" s="12">
        <v>2500</v>
      </c>
    </row>
    <row r="27" spans="1:14" ht="21" customHeight="1">
      <c r="A27" s="6"/>
      <c r="B27" s="84" t="s">
        <v>27</v>
      </c>
      <c r="C27" s="84"/>
      <c r="D27" s="84"/>
      <c r="E27" s="84"/>
      <c r="F27" s="7"/>
      <c r="G27" s="11"/>
      <c r="H27" s="11"/>
      <c r="I27" s="11">
        <v>100</v>
      </c>
      <c r="J27" s="11">
        <v>200</v>
      </c>
      <c r="K27" s="11">
        <v>100</v>
      </c>
      <c r="L27" s="11">
        <v>200</v>
      </c>
      <c r="M27" s="12">
        <v>250</v>
      </c>
      <c r="N27" s="12">
        <v>500</v>
      </c>
    </row>
    <row r="28" spans="1:16" ht="21.75" customHeight="1">
      <c r="A28" s="6"/>
      <c r="B28" s="84" t="s">
        <v>28</v>
      </c>
      <c r="C28" s="84"/>
      <c r="D28" s="84"/>
      <c r="E28" s="84"/>
      <c r="F28" s="7"/>
      <c r="G28" s="11"/>
      <c r="H28" s="11"/>
      <c r="I28" s="11"/>
      <c r="J28" s="11"/>
      <c r="K28" s="11"/>
      <c r="L28" s="11"/>
      <c r="M28" s="12"/>
      <c r="N28" s="12"/>
      <c r="P28" s="13"/>
    </row>
    <row r="29" spans="1:16" ht="15" customHeight="1">
      <c r="A29" s="6"/>
      <c r="B29" s="85"/>
      <c r="C29" s="85"/>
      <c r="D29" s="85"/>
      <c r="E29" s="85"/>
      <c r="F29" s="7"/>
      <c r="G29" s="11"/>
      <c r="H29" s="11"/>
      <c r="I29" s="11"/>
      <c r="J29" s="11"/>
      <c r="K29" s="11"/>
      <c r="L29" s="11"/>
      <c r="M29" s="12"/>
      <c r="N29" s="12"/>
      <c r="P29" s="13"/>
    </row>
    <row r="30" spans="1:14" ht="92.25" customHeight="1">
      <c r="A30" s="69">
        <v>3</v>
      </c>
      <c r="B30" s="70" t="s">
        <v>8</v>
      </c>
      <c r="C30" s="70" t="s">
        <v>29</v>
      </c>
      <c r="D30" s="69" t="s">
        <v>10</v>
      </c>
      <c r="E30" s="71" t="s">
        <v>23</v>
      </c>
      <c r="F30" s="71" t="s">
        <v>24</v>
      </c>
      <c r="G30" s="73"/>
      <c r="H30" s="73">
        <v>44</v>
      </c>
      <c r="I30" s="73">
        <v>664</v>
      </c>
      <c r="J30" s="73">
        <v>764</v>
      </c>
      <c r="K30" s="73">
        <v>3585</v>
      </c>
      <c r="L30" s="73">
        <v>2134</v>
      </c>
      <c r="M30" s="73">
        <v>4425</v>
      </c>
      <c r="N30" s="73">
        <v>2313</v>
      </c>
    </row>
    <row r="31" spans="1:14" ht="14.25">
      <c r="A31" s="6"/>
      <c r="B31" s="85" t="s">
        <v>12</v>
      </c>
      <c r="C31" s="85"/>
      <c r="D31" s="85"/>
      <c r="E31" s="85"/>
      <c r="F31" s="7"/>
      <c r="G31" s="11"/>
      <c r="H31" s="11"/>
      <c r="I31" s="11"/>
      <c r="J31" s="11"/>
      <c r="K31" s="11"/>
      <c r="L31" s="11"/>
      <c r="M31" s="12"/>
      <c r="N31" s="12"/>
    </row>
    <row r="32" spans="1:16" ht="18.75" customHeight="1">
      <c r="A32" s="6"/>
      <c r="B32" s="84" t="s">
        <v>30</v>
      </c>
      <c r="C32" s="84"/>
      <c r="D32" s="84"/>
      <c r="E32" s="84"/>
      <c r="F32" s="7"/>
      <c r="G32" s="11"/>
      <c r="H32" s="11"/>
      <c r="I32" s="11"/>
      <c r="J32" s="11"/>
      <c r="K32" s="11"/>
      <c r="L32" s="11"/>
      <c r="M32" s="12"/>
      <c r="N32" s="12"/>
      <c r="P32" s="14"/>
    </row>
    <row r="33" spans="1:14" ht="18.75" customHeight="1">
      <c r="A33" s="6"/>
      <c r="B33" s="84" t="s">
        <v>31</v>
      </c>
      <c r="C33" s="84"/>
      <c r="D33" s="84"/>
      <c r="E33" s="84"/>
      <c r="F33" s="7"/>
      <c r="G33" s="11"/>
      <c r="H33" s="11"/>
      <c r="I33" s="11"/>
      <c r="J33" s="11"/>
      <c r="K33" s="11"/>
      <c r="L33" s="11"/>
      <c r="M33" s="12"/>
      <c r="N33" s="12"/>
    </row>
    <row r="34" spans="1:14" ht="18.75" customHeight="1">
      <c r="A34" s="6"/>
      <c r="B34" s="84" t="s">
        <v>32</v>
      </c>
      <c r="C34" s="84"/>
      <c r="D34" s="84"/>
      <c r="E34" s="84"/>
      <c r="F34" s="7"/>
      <c r="G34" s="11"/>
      <c r="H34" s="11"/>
      <c r="I34" s="11"/>
      <c r="J34" s="11"/>
      <c r="K34" s="11"/>
      <c r="L34" s="11"/>
      <c r="M34" s="12"/>
      <c r="N34" s="12"/>
    </row>
    <row r="35" spans="1:14" ht="18.75" customHeight="1">
      <c r="A35" s="6"/>
      <c r="B35" s="84" t="s">
        <v>33</v>
      </c>
      <c r="C35" s="84"/>
      <c r="D35" s="84"/>
      <c r="E35" s="84"/>
      <c r="F35" s="7"/>
      <c r="G35" s="11">
        <v>0</v>
      </c>
      <c r="H35" s="11">
        <v>0</v>
      </c>
      <c r="I35" s="11">
        <v>50</v>
      </c>
      <c r="J35" s="11">
        <v>50</v>
      </c>
      <c r="K35" s="11">
        <v>100</v>
      </c>
      <c r="L35" s="11">
        <v>100</v>
      </c>
      <c r="M35" s="12">
        <v>240</v>
      </c>
      <c r="N35" s="12">
        <v>120</v>
      </c>
    </row>
    <row r="36" spans="1:14" ht="18.75" customHeight="1">
      <c r="A36" s="6"/>
      <c r="B36" s="84" t="s">
        <v>34</v>
      </c>
      <c r="C36" s="84"/>
      <c r="D36" s="84"/>
      <c r="E36" s="84"/>
      <c r="F36" s="7"/>
      <c r="G36" s="11"/>
      <c r="H36" s="11"/>
      <c r="I36" s="11"/>
      <c r="J36" s="11"/>
      <c r="K36" s="11"/>
      <c r="L36" s="11"/>
      <c r="M36" s="12"/>
      <c r="N36" s="12"/>
    </row>
    <row r="37" spans="1:14" ht="18.75" customHeight="1">
      <c r="A37" s="6"/>
      <c r="B37" s="84" t="s">
        <v>35</v>
      </c>
      <c r="C37" s="84"/>
      <c r="D37" s="84"/>
      <c r="E37" s="84"/>
      <c r="F37" s="7"/>
      <c r="G37" s="11"/>
      <c r="H37" s="11"/>
      <c r="I37" s="11"/>
      <c r="J37" s="11"/>
      <c r="K37" s="11"/>
      <c r="L37" s="11"/>
      <c r="M37" s="12"/>
      <c r="N37" s="12"/>
    </row>
    <row r="38" spans="1:14" ht="18.75" customHeight="1">
      <c r="A38" s="6"/>
      <c r="B38" s="84" t="s">
        <v>36</v>
      </c>
      <c r="C38" s="84"/>
      <c r="D38" s="84"/>
      <c r="E38" s="84"/>
      <c r="F38" s="7"/>
      <c r="G38" s="11">
        <v>25</v>
      </c>
      <c r="H38" s="11">
        <v>45</v>
      </c>
      <c r="I38" s="11">
        <v>65</v>
      </c>
      <c r="J38" s="11">
        <v>85</v>
      </c>
      <c r="K38" s="11">
        <v>85</v>
      </c>
      <c r="L38" s="11">
        <v>84</v>
      </c>
      <c r="M38" s="12">
        <v>135</v>
      </c>
      <c r="N38" s="12">
        <v>143</v>
      </c>
    </row>
    <row r="39" spans="1:14" ht="18.75" customHeight="1">
      <c r="A39" s="6"/>
      <c r="B39" s="84" t="s">
        <v>37</v>
      </c>
      <c r="C39" s="84"/>
      <c r="D39" s="84"/>
      <c r="E39" s="84"/>
      <c r="F39" s="7"/>
      <c r="G39" s="11"/>
      <c r="H39" s="11"/>
      <c r="I39" s="11"/>
      <c r="J39" s="11"/>
      <c r="K39" s="11"/>
      <c r="L39" s="11"/>
      <c r="M39" s="12"/>
      <c r="N39" s="12"/>
    </row>
    <row r="40" spans="1:14" ht="18.75" customHeight="1">
      <c r="A40" s="6"/>
      <c r="B40" s="84" t="s">
        <v>38</v>
      </c>
      <c r="C40" s="84"/>
      <c r="D40" s="84"/>
      <c r="E40" s="84"/>
      <c r="F40" s="7"/>
      <c r="G40" s="11"/>
      <c r="H40" s="11"/>
      <c r="I40" s="11"/>
      <c r="J40" s="11"/>
      <c r="K40" s="11"/>
      <c r="L40" s="11"/>
      <c r="M40" s="12"/>
      <c r="N40" s="12"/>
    </row>
    <row r="41" spans="1:14" ht="18.75" customHeight="1">
      <c r="A41" s="6"/>
      <c r="B41" s="84" t="s">
        <v>39</v>
      </c>
      <c r="C41" s="84"/>
      <c r="D41" s="84"/>
      <c r="E41" s="84"/>
      <c r="F41" s="7"/>
      <c r="G41" s="11"/>
      <c r="H41" s="11"/>
      <c r="I41" s="11"/>
      <c r="J41" s="11"/>
      <c r="K41" s="11"/>
      <c r="L41" s="11"/>
      <c r="M41" s="12"/>
      <c r="N41" s="12"/>
    </row>
    <row r="42" spans="1:14" ht="18.75" customHeight="1">
      <c r="A42" s="6"/>
      <c r="B42" s="84" t="s">
        <v>40</v>
      </c>
      <c r="C42" s="84"/>
      <c r="D42" s="84"/>
      <c r="E42" s="84"/>
      <c r="F42" s="7"/>
      <c r="G42" s="11"/>
      <c r="H42" s="11"/>
      <c r="I42" s="11"/>
      <c r="J42" s="11"/>
      <c r="K42" s="11"/>
      <c r="L42" s="11"/>
      <c r="M42" s="12"/>
      <c r="N42" s="12"/>
    </row>
    <row r="43" spans="1:14" ht="18.75" customHeight="1">
      <c r="A43" s="6"/>
      <c r="B43" s="84" t="s">
        <v>41</v>
      </c>
      <c r="C43" s="84"/>
      <c r="D43" s="84"/>
      <c r="E43" s="84"/>
      <c r="F43" s="7"/>
      <c r="G43" s="11"/>
      <c r="H43" s="11"/>
      <c r="I43" s="11"/>
      <c r="J43" s="11"/>
      <c r="K43" s="11"/>
      <c r="L43" s="11"/>
      <c r="M43" s="12"/>
      <c r="N43" s="12"/>
    </row>
    <row r="44" spans="1:14" ht="18.75" customHeight="1">
      <c r="A44" s="6"/>
      <c r="B44" s="84" t="s">
        <v>42</v>
      </c>
      <c r="C44" s="84"/>
      <c r="D44" s="84"/>
      <c r="E44" s="84"/>
      <c r="F44" s="7"/>
      <c r="G44" s="11"/>
      <c r="H44" s="11"/>
      <c r="I44" s="11"/>
      <c r="J44" s="11"/>
      <c r="K44" s="11"/>
      <c r="L44" s="11"/>
      <c r="M44" s="12"/>
      <c r="N44" s="12"/>
    </row>
    <row r="45" spans="1:14" ht="18.75" customHeight="1">
      <c r="A45" s="6"/>
      <c r="B45" s="84" t="s">
        <v>43</v>
      </c>
      <c r="C45" s="84"/>
      <c r="D45" s="84"/>
      <c r="E45" s="84"/>
      <c r="F45" s="7"/>
      <c r="G45" s="11"/>
      <c r="H45" s="11"/>
      <c r="I45" s="11"/>
      <c r="J45" s="11"/>
      <c r="K45" s="11"/>
      <c r="L45" s="11"/>
      <c r="M45" s="12"/>
      <c r="N45" s="12"/>
    </row>
    <row r="46" spans="1:14" ht="18.75" customHeight="1">
      <c r="A46" s="6"/>
      <c r="B46" s="84" t="s">
        <v>44</v>
      </c>
      <c r="C46" s="84"/>
      <c r="D46" s="84"/>
      <c r="E46" s="84"/>
      <c r="F46" s="7"/>
      <c r="G46" s="11"/>
      <c r="H46" s="11"/>
      <c r="I46" s="11"/>
      <c r="J46" s="11"/>
      <c r="K46" s="11"/>
      <c r="L46" s="11"/>
      <c r="M46" s="12"/>
      <c r="N46" s="12"/>
    </row>
    <row r="47" spans="1:14" ht="18.75" customHeight="1">
      <c r="A47" s="6"/>
      <c r="B47" s="84" t="s">
        <v>45</v>
      </c>
      <c r="C47" s="84"/>
      <c r="D47" s="84"/>
      <c r="E47" s="84"/>
      <c r="F47" s="7"/>
      <c r="G47" s="11"/>
      <c r="H47" s="11"/>
      <c r="I47" s="11"/>
      <c r="J47" s="11"/>
      <c r="K47" s="11"/>
      <c r="L47" s="11"/>
      <c r="M47" s="12"/>
      <c r="N47" s="12"/>
    </row>
    <row r="48" spans="1:14" ht="18.75" customHeight="1">
      <c r="A48" s="6"/>
      <c r="B48" s="84" t="s">
        <v>46</v>
      </c>
      <c r="C48" s="84"/>
      <c r="D48" s="84"/>
      <c r="E48" s="84"/>
      <c r="F48" s="7"/>
      <c r="G48" s="11">
        <v>0</v>
      </c>
      <c r="H48" s="11">
        <v>0</v>
      </c>
      <c r="I48" s="11">
        <v>625</v>
      </c>
      <c r="J48" s="11">
        <v>825</v>
      </c>
      <c r="K48" s="11">
        <v>1250</v>
      </c>
      <c r="L48" s="11">
        <v>1650</v>
      </c>
      <c r="M48" s="12">
        <v>1250</v>
      </c>
      <c r="N48" s="12">
        <v>1650</v>
      </c>
    </row>
    <row r="49" spans="1:14" ht="18.75" customHeight="1">
      <c r="A49" s="6"/>
      <c r="B49" s="84" t="s">
        <v>47</v>
      </c>
      <c r="C49" s="84"/>
      <c r="D49" s="84"/>
      <c r="E49" s="84"/>
      <c r="F49" s="7"/>
      <c r="G49" s="11"/>
      <c r="H49" s="11"/>
      <c r="I49" s="11"/>
      <c r="J49" s="11"/>
      <c r="K49" s="11"/>
      <c r="L49" s="11"/>
      <c r="M49" s="12"/>
      <c r="N49" s="12"/>
    </row>
    <row r="50" spans="1:14" ht="18.75" customHeight="1">
      <c r="A50" s="6"/>
      <c r="B50" s="84" t="s">
        <v>48</v>
      </c>
      <c r="C50" s="84"/>
      <c r="D50" s="84"/>
      <c r="E50" s="84"/>
      <c r="F50" s="7"/>
      <c r="G50" s="11"/>
      <c r="H50" s="11"/>
      <c r="I50" s="11"/>
      <c r="J50" s="11"/>
      <c r="K50" s="11"/>
      <c r="L50" s="11"/>
      <c r="M50" s="12"/>
      <c r="N50" s="12"/>
    </row>
    <row r="51" spans="1:14" ht="18.75" customHeight="1">
      <c r="A51" s="6"/>
      <c r="B51" s="84" t="s">
        <v>49</v>
      </c>
      <c r="C51" s="84"/>
      <c r="D51" s="84"/>
      <c r="E51" s="84"/>
      <c r="F51" s="7"/>
      <c r="G51" s="11"/>
      <c r="H51" s="11"/>
      <c r="I51" s="11"/>
      <c r="J51" s="11"/>
      <c r="K51" s="11"/>
      <c r="L51" s="11"/>
      <c r="M51" s="12"/>
      <c r="N51" s="12"/>
    </row>
    <row r="52" spans="1:14" ht="18.75" customHeight="1">
      <c r="A52" s="6"/>
      <c r="B52" s="84" t="s">
        <v>50</v>
      </c>
      <c r="C52" s="84"/>
      <c r="D52" s="84"/>
      <c r="E52" s="84"/>
      <c r="F52" s="7"/>
      <c r="G52" s="11">
        <v>650</v>
      </c>
      <c r="H52" s="11">
        <v>100</v>
      </c>
      <c r="I52" s="11">
        <v>1300</v>
      </c>
      <c r="J52" s="11">
        <v>200</v>
      </c>
      <c r="K52" s="11">
        <v>2150</v>
      </c>
      <c r="L52" s="11">
        <v>300</v>
      </c>
      <c r="M52" s="12">
        <v>2800</v>
      </c>
      <c r="N52" s="12">
        <v>400</v>
      </c>
    </row>
    <row r="53" spans="1:14" ht="18.75" customHeight="1">
      <c r="A53" s="6"/>
      <c r="B53" s="85"/>
      <c r="C53" s="85"/>
      <c r="D53" s="85"/>
      <c r="E53" s="85"/>
      <c r="F53" s="7"/>
      <c r="G53" s="11"/>
      <c r="H53" s="11"/>
      <c r="I53" s="11"/>
      <c r="J53" s="11"/>
      <c r="K53" s="11"/>
      <c r="L53" s="11"/>
      <c r="M53" s="12"/>
      <c r="N53" s="12"/>
    </row>
    <row r="54" spans="1:15" ht="110.25" customHeight="1">
      <c r="A54" s="69">
        <v>4</v>
      </c>
      <c r="B54" s="70" t="s">
        <v>8</v>
      </c>
      <c r="C54" s="70" t="s">
        <v>22</v>
      </c>
      <c r="D54" s="69" t="s">
        <v>10</v>
      </c>
      <c r="E54" s="71" t="s">
        <v>51</v>
      </c>
      <c r="F54" s="71" t="s">
        <v>52</v>
      </c>
      <c r="G54" s="73">
        <f>G56+G57</f>
        <v>300</v>
      </c>
      <c r="H54" s="73">
        <f aca="true" t="shared" si="2" ref="H54:O54">H56+H57</f>
        <v>200</v>
      </c>
      <c r="I54" s="73">
        <f t="shared" si="2"/>
        <v>1700</v>
      </c>
      <c r="J54" s="73">
        <f t="shared" si="2"/>
        <v>2500</v>
      </c>
      <c r="K54" s="73">
        <f t="shared" si="2"/>
        <v>3500</v>
      </c>
      <c r="L54" s="73">
        <f t="shared" si="2"/>
        <v>4000</v>
      </c>
      <c r="M54" s="73">
        <f t="shared" si="2"/>
        <v>6000</v>
      </c>
      <c r="N54" s="73">
        <f t="shared" si="2"/>
        <v>7000</v>
      </c>
      <c r="O54" s="73">
        <f t="shared" si="2"/>
        <v>0</v>
      </c>
    </row>
    <row r="55" spans="1:14" ht="14.25">
      <c r="A55" s="6"/>
      <c r="B55" s="85" t="s">
        <v>12</v>
      </c>
      <c r="C55" s="85"/>
      <c r="D55" s="85"/>
      <c r="E55" s="85"/>
      <c r="F55" s="7"/>
      <c r="G55" s="8"/>
      <c r="H55" s="8"/>
      <c r="I55" s="8"/>
      <c r="J55" s="8"/>
      <c r="K55" s="8"/>
      <c r="L55" s="8"/>
      <c r="M55" s="9"/>
      <c r="N55" s="9"/>
    </row>
    <row r="56" spans="1:14" ht="21" customHeight="1">
      <c r="A56" s="6"/>
      <c r="B56" s="84" t="s">
        <v>53</v>
      </c>
      <c r="C56" s="84"/>
      <c r="D56" s="84"/>
      <c r="E56" s="84"/>
      <c r="F56" s="7"/>
      <c r="G56" s="11">
        <v>300</v>
      </c>
      <c r="H56" s="11">
        <v>200</v>
      </c>
      <c r="I56" s="11">
        <v>1700</v>
      </c>
      <c r="J56" s="11">
        <v>2500</v>
      </c>
      <c r="K56" s="11">
        <v>3500</v>
      </c>
      <c r="L56" s="11">
        <v>4000</v>
      </c>
      <c r="M56" s="12">
        <v>6000</v>
      </c>
      <c r="N56" s="12">
        <v>7000</v>
      </c>
    </row>
    <row r="57" spans="1:14" ht="22.5" customHeight="1">
      <c r="A57" s="6"/>
      <c r="B57" s="84" t="s">
        <v>54</v>
      </c>
      <c r="C57" s="84"/>
      <c r="D57" s="84"/>
      <c r="E57" s="84"/>
      <c r="F57" s="7"/>
      <c r="G57" s="11"/>
      <c r="H57" s="11"/>
      <c r="I57" s="11"/>
      <c r="J57" s="11"/>
      <c r="K57" s="11"/>
      <c r="L57" s="11"/>
      <c r="M57" s="12">
        <v>0</v>
      </c>
      <c r="N57" s="12">
        <v>0</v>
      </c>
    </row>
    <row r="58" spans="1:14" ht="17.25" customHeight="1">
      <c r="A58" s="6"/>
      <c r="B58" s="85"/>
      <c r="C58" s="85"/>
      <c r="D58" s="85"/>
      <c r="E58" s="85"/>
      <c r="F58" s="7"/>
      <c r="G58" s="11"/>
      <c r="H58" s="11"/>
      <c r="I58" s="11"/>
      <c r="J58" s="11"/>
      <c r="K58" s="11"/>
      <c r="L58" s="11"/>
      <c r="M58" s="12"/>
      <c r="N58" s="12"/>
    </row>
    <row r="59" spans="1:14" ht="132.75" customHeight="1">
      <c r="A59" s="69">
        <v>5</v>
      </c>
      <c r="B59" s="70" t="s">
        <v>8</v>
      </c>
      <c r="C59" s="70" t="s">
        <v>55</v>
      </c>
      <c r="D59" s="69" t="s">
        <v>56</v>
      </c>
      <c r="E59" s="71" t="s">
        <v>57</v>
      </c>
      <c r="F59" s="71" t="s">
        <v>58</v>
      </c>
      <c r="G59" s="73">
        <f>G61+G62+G63+G64+G65+G66+G67+G68+G69+G70+G71</f>
        <v>0</v>
      </c>
      <c r="H59" s="73">
        <f aca="true" t="shared" si="3" ref="H59:N59">H61+H62+H63+H64+H65+H66+H67+H68+H69+H70+H71</f>
        <v>800</v>
      </c>
      <c r="I59" s="73">
        <f t="shared" si="3"/>
        <v>3450</v>
      </c>
      <c r="J59" s="73">
        <f t="shared" si="3"/>
        <v>5960</v>
      </c>
      <c r="K59" s="73">
        <f t="shared" si="3"/>
        <v>6350</v>
      </c>
      <c r="L59" s="73">
        <f t="shared" si="3"/>
        <v>7960</v>
      </c>
      <c r="M59" s="73">
        <f t="shared" si="3"/>
        <v>14450</v>
      </c>
      <c r="N59" s="73">
        <f t="shared" si="3"/>
        <v>19500</v>
      </c>
    </row>
    <row r="60" spans="1:14" ht="14.25">
      <c r="A60" s="6"/>
      <c r="B60" s="85" t="s">
        <v>12</v>
      </c>
      <c r="C60" s="85"/>
      <c r="D60" s="85"/>
      <c r="E60" s="85"/>
      <c r="F60" s="7"/>
      <c r="G60" s="8"/>
      <c r="H60" s="8"/>
      <c r="I60" s="8"/>
      <c r="J60" s="8"/>
      <c r="K60" s="8"/>
      <c r="L60" s="8"/>
      <c r="M60" s="9"/>
      <c r="N60" s="9"/>
    </row>
    <row r="61" spans="1:14" ht="16.5" customHeight="1">
      <c r="A61" s="6"/>
      <c r="B61" s="84" t="s">
        <v>59</v>
      </c>
      <c r="C61" s="84"/>
      <c r="D61" s="84"/>
      <c r="E61" s="84"/>
      <c r="F61" s="7"/>
      <c r="G61" s="11">
        <v>0</v>
      </c>
      <c r="H61" s="11">
        <v>400</v>
      </c>
      <c r="I61" s="11">
        <v>2800</v>
      </c>
      <c r="J61" s="11">
        <v>5000</v>
      </c>
      <c r="K61" s="11">
        <v>5200</v>
      </c>
      <c r="L61" s="11">
        <v>6800</v>
      </c>
      <c r="M61" s="12">
        <v>9200</v>
      </c>
      <c r="N61" s="12">
        <v>14000</v>
      </c>
    </row>
    <row r="62" spans="1:14" ht="16.5" customHeight="1">
      <c r="A62" s="6"/>
      <c r="B62" s="84" t="s">
        <v>60</v>
      </c>
      <c r="C62" s="84"/>
      <c r="D62" s="84"/>
      <c r="E62" s="84"/>
      <c r="F62" s="7"/>
      <c r="G62" s="11"/>
      <c r="H62" s="11">
        <v>400</v>
      </c>
      <c r="I62" s="11">
        <v>500</v>
      </c>
      <c r="J62" s="11">
        <v>800</v>
      </c>
      <c r="K62" s="11">
        <v>1000</v>
      </c>
      <c r="L62" s="11">
        <v>1000</v>
      </c>
      <c r="M62" s="12">
        <v>5000</v>
      </c>
      <c r="N62" s="12">
        <v>5000</v>
      </c>
    </row>
    <row r="63" spans="1:14" ht="16.5" customHeight="1">
      <c r="A63" s="6"/>
      <c r="B63" s="84" t="s">
        <v>61</v>
      </c>
      <c r="C63" s="84"/>
      <c r="D63" s="84"/>
      <c r="E63" s="84"/>
      <c r="F63" s="7"/>
      <c r="G63" s="11"/>
      <c r="H63" s="11"/>
      <c r="I63" s="11">
        <v>150</v>
      </c>
      <c r="J63" s="11">
        <v>160</v>
      </c>
      <c r="K63" s="11">
        <v>150</v>
      </c>
      <c r="L63" s="11">
        <v>160</v>
      </c>
      <c r="M63" s="12">
        <v>250</v>
      </c>
      <c r="N63" s="12">
        <v>500</v>
      </c>
    </row>
    <row r="64" spans="1:14" ht="16.5" customHeight="1">
      <c r="A64" s="6"/>
      <c r="B64" s="84" t="s">
        <v>62</v>
      </c>
      <c r="C64" s="84"/>
      <c r="D64" s="84"/>
      <c r="E64" s="84"/>
      <c r="F64" s="7"/>
      <c r="G64" s="11"/>
      <c r="H64" s="11"/>
      <c r="I64" s="11"/>
      <c r="J64" s="11"/>
      <c r="K64" s="11"/>
      <c r="L64" s="11"/>
      <c r="M64" s="12"/>
      <c r="N64" s="12"/>
    </row>
    <row r="65" spans="1:14" ht="16.5" customHeight="1">
      <c r="A65" s="6"/>
      <c r="B65" s="84" t="s">
        <v>63</v>
      </c>
      <c r="C65" s="84"/>
      <c r="D65" s="84"/>
      <c r="E65" s="84"/>
      <c r="F65" s="7"/>
      <c r="G65" s="11"/>
      <c r="H65" s="11"/>
      <c r="I65" s="11"/>
      <c r="J65" s="11"/>
      <c r="K65" s="11"/>
      <c r="L65" s="11"/>
      <c r="M65" s="12"/>
      <c r="N65" s="12"/>
    </row>
    <row r="66" spans="1:14" ht="16.5" customHeight="1">
      <c r="A66" s="6"/>
      <c r="B66" s="84" t="s">
        <v>64</v>
      </c>
      <c r="C66" s="84"/>
      <c r="D66" s="84"/>
      <c r="E66" s="84"/>
      <c r="F66" s="7"/>
      <c r="G66" s="11"/>
      <c r="H66" s="11"/>
      <c r="I66" s="11"/>
      <c r="J66" s="11"/>
      <c r="K66" s="11"/>
      <c r="L66" s="11"/>
      <c r="M66" s="12"/>
      <c r="N66" s="12"/>
    </row>
    <row r="67" spans="1:14" ht="16.5" customHeight="1">
      <c r="A67" s="6"/>
      <c r="B67" s="84" t="s">
        <v>65</v>
      </c>
      <c r="C67" s="84"/>
      <c r="D67" s="84"/>
      <c r="E67" s="84"/>
      <c r="F67" s="7"/>
      <c r="G67" s="11"/>
      <c r="H67" s="11"/>
      <c r="I67" s="11"/>
      <c r="J67" s="11"/>
      <c r="K67" s="11"/>
      <c r="L67" s="11"/>
      <c r="M67" s="12"/>
      <c r="N67" s="12"/>
    </row>
    <row r="68" spans="1:14" ht="16.5" customHeight="1">
      <c r="A68" s="6"/>
      <c r="B68" s="84" t="s">
        <v>66</v>
      </c>
      <c r="C68" s="84"/>
      <c r="D68" s="84"/>
      <c r="E68" s="84"/>
      <c r="F68" s="7"/>
      <c r="G68" s="11"/>
      <c r="H68" s="11"/>
      <c r="I68" s="11"/>
      <c r="J68" s="11"/>
      <c r="K68" s="11"/>
      <c r="L68" s="11"/>
      <c r="M68" s="12"/>
      <c r="N68" s="12"/>
    </row>
    <row r="69" spans="1:14" ht="16.5" customHeight="1">
      <c r="A69" s="6"/>
      <c r="B69" s="84" t="s">
        <v>67</v>
      </c>
      <c r="C69" s="84"/>
      <c r="D69" s="84"/>
      <c r="E69" s="84"/>
      <c r="F69" s="7"/>
      <c r="G69" s="11"/>
      <c r="H69" s="11"/>
      <c r="I69" s="11"/>
      <c r="J69" s="11"/>
      <c r="K69" s="11"/>
      <c r="L69" s="11"/>
      <c r="M69" s="12"/>
      <c r="N69" s="12"/>
    </row>
    <row r="70" spans="1:14" ht="16.5" customHeight="1">
      <c r="A70" s="6"/>
      <c r="B70" s="84" t="s">
        <v>68</v>
      </c>
      <c r="C70" s="84"/>
      <c r="D70" s="84"/>
      <c r="E70" s="84"/>
      <c r="F70" s="7"/>
      <c r="G70" s="11"/>
      <c r="H70" s="11"/>
      <c r="I70" s="11"/>
      <c r="J70" s="11"/>
      <c r="K70" s="11"/>
      <c r="L70" s="11"/>
      <c r="M70" s="12"/>
      <c r="N70" s="12"/>
    </row>
    <row r="71" spans="1:14" ht="16.5" customHeight="1">
      <c r="A71" s="6"/>
      <c r="B71" s="84" t="s">
        <v>69</v>
      </c>
      <c r="C71" s="84"/>
      <c r="D71" s="84"/>
      <c r="E71" s="84"/>
      <c r="F71" s="7"/>
      <c r="G71" s="11"/>
      <c r="H71" s="11"/>
      <c r="I71" s="11"/>
      <c r="J71" s="11"/>
      <c r="K71" s="11"/>
      <c r="L71" s="11"/>
      <c r="M71" s="12"/>
      <c r="N71" s="12"/>
    </row>
    <row r="72" spans="1:14" ht="16.5" customHeight="1">
      <c r="A72" s="6"/>
      <c r="B72" s="85"/>
      <c r="C72" s="85"/>
      <c r="D72" s="85"/>
      <c r="E72" s="85"/>
      <c r="F72" s="7"/>
      <c r="G72" s="11"/>
      <c r="H72" s="11"/>
      <c r="I72" s="11"/>
      <c r="J72" s="11"/>
      <c r="K72" s="11"/>
      <c r="L72" s="11"/>
      <c r="M72" s="12"/>
      <c r="N72" s="12"/>
    </row>
    <row r="73" spans="1:14" ht="102.75" customHeight="1">
      <c r="A73" s="69">
        <v>6</v>
      </c>
      <c r="B73" s="70" t="s">
        <v>8</v>
      </c>
      <c r="C73" s="70" t="s">
        <v>70</v>
      </c>
      <c r="D73" s="69" t="s">
        <v>56</v>
      </c>
      <c r="E73" s="71" t="s">
        <v>71</v>
      </c>
      <c r="F73" s="71" t="s">
        <v>58</v>
      </c>
      <c r="G73" s="74">
        <f>G75+G76+G77</f>
        <v>0</v>
      </c>
      <c r="H73" s="74">
        <f aca="true" t="shared" si="4" ref="H73:N73">H75+H76+H77</f>
        <v>0</v>
      </c>
      <c r="I73" s="74">
        <f t="shared" si="4"/>
        <v>0</v>
      </c>
      <c r="J73" s="74">
        <f t="shared" si="4"/>
        <v>0</v>
      </c>
      <c r="K73" s="74">
        <f t="shared" si="4"/>
        <v>0</v>
      </c>
      <c r="L73" s="74">
        <f t="shared" si="4"/>
        <v>0</v>
      </c>
      <c r="M73" s="74">
        <f t="shared" si="4"/>
        <v>0</v>
      </c>
      <c r="N73" s="74">
        <f t="shared" si="4"/>
        <v>0</v>
      </c>
    </row>
    <row r="74" spans="1:14" ht="16.5" customHeight="1">
      <c r="A74" s="6"/>
      <c r="B74" s="85" t="s">
        <v>12</v>
      </c>
      <c r="C74" s="85"/>
      <c r="D74" s="85"/>
      <c r="E74" s="85"/>
      <c r="F74" s="7"/>
      <c r="G74" s="11"/>
      <c r="H74" s="11"/>
      <c r="I74" s="11"/>
      <c r="J74" s="11"/>
      <c r="K74" s="11"/>
      <c r="L74" s="11"/>
      <c r="M74" s="12"/>
      <c r="N74" s="12"/>
    </row>
    <row r="75" spans="1:14" ht="16.5" customHeight="1">
      <c r="A75" s="6"/>
      <c r="B75" s="84" t="s">
        <v>72</v>
      </c>
      <c r="C75" s="84"/>
      <c r="D75" s="84"/>
      <c r="E75" s="84"/>
      <c r="F75" s="7"/>
      <c r="G75" s="11"/>
      <c r="H75" s="11"/>
      <c r="I75" s="11"/>
      <c r="J75" s="11"/>
      <c r="K75" s="11"/>
      <c r="L75" s="11"/>
      <c r="M75" s="12"/>
      <c r="N75" s="12"/>
    </row>
    <row r="76" spans="1:14" ht="16.5" customHeight="1">
      <c r="A76" s="6"/>
      <c r="B76" s="10" t="s">
        <v>73</v>
      </c>
      <c r="C76" s="10"/>
      <c r="D76" s="10"/>
      <c r="E76" s="10"/>
      <c r="F76" s="7"/>
      <c r="G76" s="11"/>
      <c r="H76" s="11"/>
      <c r="I76" s="11"/>
      <c r="J76" s="11"/>
      <c r="K76" s="11"/>
      <c r="L76" s="11"/>
      <c r="M76" s="12"/>
      <c r="N76" s="12"/>
    </row>
    <row r="77" spans="1:14" ht="16.5" customHeight="1">
      <c r="A77" s="6"/>
      <c r="B77" s="10"/>
      <c r="C77" s="10"/>
      <c r="D77" s="10"/>
      <c r="E77" s="10"/>
      <c r="F77" s="7"/>
      <c r="G77" s="11"/>
      <c r="H77" s="11"/>
      <c r="I77" s="11"/>
      <c r="J77" s="11"/>
      <c r="K77" s="11"/>
      <c r="L77" s="11"/>
      <c r="M77" s="12"/>
      <c r="N77" s="12"/>
    </row>
    <row r="78" spans="1:14" ht="72.75" customHeight="1">
      <c r="A78" s="69">
        <v>7</v>
      </c>
      <c r="B78" s="70" t="s">
        <v>74</v>
      </c>
      <c r="C78" s="70" t="s">
        <v>75</v>
      </c>
      <c r="D78" s="69" t="s">
        <v>56</v>
      </c>
      <c r="E78" s="71" t="s">
        <v>57</v>
      </c>
      <c r="F78" s="71"/>
      <c r="G78" s="75">
        <v>30</v>
      </c>
      <c r="H78" s="75">
        <v>0</v>
      </c>
      <c r="I78" s="75">
        <v>100</v>
      </c>
      <c r="J78" s="75">
        <v>0</v>
      </c>
      <c r="K78" s="75">
        <v>150</v>
      </c>
      <c r="L78" s="75">
        <v>0</v>
      </c>
      <c r="M78" s="72">
        <v>300</v>
      </c>
      <c r="N78" s="72">
        <v>10</v>
      </c>
    </row>
    <row r="83" ht="14.25">
      <c r="C83" s="1" t="s">
        <v>186</v>
      </c>
    </row>
  </sheetData>
  <sheetProtection selectLockedCells="1" selectUnlockedCells="1"/>
  <mergeCells count="78">
    <mergeCell ref="I2:N2"/>
    <mergeCell ref="I1:N1"/>
    <mergeCell ref="A3:N3"/>
    <mergeCell ref="A4:N4"/>
    <mergeCell ref="C6:H6"/>
    <mergeCell ref="A8:A10"/>
    <mergeCell ref="B8:B10"/>
    <mergeCell ref="C8:C10"/>
    <mergeCell ref="D8:D10"/>
    <mergeCell ref="E8:E10"/>
    <mergeCell ref="F8:F10"/>
    <mergeCell ref="G8:H8"/>
    <mergeCell ref="I8:J8"/>
    <mergeCell ref="M8:N8"/>
    <mergeCell ref="G9:H9"/>
    <mergeCell ref="I9:J9"/>
    <mergeCell ref="M9:N9"/>
    <mergeCell ref="K8:L8"/>
    <mergeCell ref="K9:L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4:E24"/>
    <mergeCell ref="B25:E25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55:E55"/>
    <mergeCell ref="B56:E56"/>
    <mergeCell ref="B46:E46"/>
    <mergeCell ref="B47:E47"/>
    <mergeCell ref="B48:E48"/>
    <mergeCell ref="B49:E49"/>
    <mergeCell ref="B50:E50"/>
    <mergeCell ref="B51:E51"/>
    <mergeCell ref="B52:E52"/>
    <mergeCell ref="B53:E53"/>
    <mergeCell ref="B75:E75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4:E74"/>
    <mergeCell ref="B57:E57"/>
    <mergeCell ref="B58:E58"/>
    <mergeCell ref="B60:E60"/>
    <mergeCell ref="B61:E61"/>
    <mergeCell ref="B62:E62"/>
    <mergeCell ref="B63:E63"/>
  </mergeCells>
  <printOptions/>
  <pageMargins left="0.7083333333333334" right="0.7083333333333334" top="0.5513888888888889" bottom="0.5513888888888889" header="0.5118055555555555" footer="0.5118055555555555"/>
  <pageSetup fitToHeight="0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2"/>
  <sheetViews>
    <sheetView zoomScale="80" zoomScaleNormal="80" zoomScaleSheetLayoutView="90" zoomScalePageLayoutView="0" workbookViewId="0" topLeftCell="A1">
      <selection activeCell="A90" sqref="A90"/>
    </sheetView>
  </sheetViews>
  <sheetFormatPr defaultColWidth="9.140625" defaultRowHeight="15"/>
  <cols>
    <col min="1" max="1" width="23.00390625" style="15" customWidth="1"/>
    <col min="2" max="2" width="46.7109375" style="15" customWidth="1"/>
    <col min="3" max="4" width="15.7109375" style="15" customWidth="1"/>
    <col min="5" max="5" width="21.00390625" style="15" customWidth="1"/>
    <col min="6" max="6" width="15.7109375" style="15" customWidth="1"/>
    <col min="7" max="8" width="20.7109375" style="15" customWidth="1"/>
    <col min="9" max="9" width="10.7109375" style="15" customWidth="1"/>
    <col min="10" max="12" width="13.7109375" style="15" customWidth="1"/>
    <col min="13" max="13" width="12.7109375" style="15" customWidth="1"/>
    <col min="14" max="14" width="20.7109375" style="15" customWidth="1"/>
    <col min="15" max="15" width="15.7109375" style="15" customWidth="1"/>
    <col min="16" max="16384" width="9.140625" style="15" customWidth="1"/>
  </cols>
  <sheetData>
    <row r="2" spans="3:10" ht="39.75" customHeight="1">
      <c r="C2" s="16"/>
      <c r="D2" s="118" t="s">
        <v>76</v>
      </c>
      <c r="E2" s="118"/>
      <c r="F2" s="118"/>
      <c r="G2" s="118"/>
      <c r="H2" s="119" t="s">
        <v>77</v>
      </c>
      <c r="I2" s="119"/>
      <c r="J2" s="17"/>
    </row>
    <row r="3" spans="2:9" ht="18.75">
      <c r="B3" s="18" t="s">
        <v>78</v>
      </c>
      <c r="C3" s="19">
        <v>2019</v>
      </c>
      <c r="D3" s="20" t="s">
        <v>79</v>
      </c>
      <c r="E3" s="20"/>
      <c r="F3" s="19">
        <v>2020</v>
      </c>
      <c r="G3" s="21" t="s">
        <v>80</v>
      </c>
      <c r="H3" s="19">
        <v>2021</v>
      </c>
      <c r="I3" s="20" t="s">
        <v>81</v>
      </c>
    </row>
    <row r="4" spans="2:9" ht="18.75">
      <c r="B4" s="18"/>
      <c r="C4" s="21"/>
      <c r="D4" s="20"/>
      <c r="E4" s="20"/>
      <c r="F4" s="21"/>
      <c r="G4" s="21"/>
      <c r="H4" s="21"/>
      <c r="I4" s="20"/>
    </row>
    <row r="5" spans="3:8" ht="15">
      <c r="C5" s="22" t="s">
        <v>82</v>
      </c>
      <c r="D5" s="23"/>
      <c r="E5" s="23"/>
      <c r="F5" s="23"/>
      <c r="G5" s="24">
        <f>'Детализация 2 района'!F5</f>
        <v>0</v>
      </c>
      <c r="H5" s="25" t="str">
        <f>'Детализация 2 района'!G5</f>
        <v>2020 год</v>
      </c>
    </row>
    <row r="6" ht="15">
      <c r="O6" s="26" t="s">
        <v>83</v>
      </c>
    </row>
    <row r="7" spans="1:15" ht="24.75" customHeight="1">
      <c r="A7" s="15" t="s">
        <v>84</v>
      </c>
      <c r="C7" s="120" t="str">
        <f>'Детализация 2 района'!A4</f>
        <v>ГАУ ТО "Бердюжский  ветцентр"</v>
      </c>
      <c r="D7" s="120"/>
      <c r="E7" s="120"/>
      <c r="F7" s="120"/>
      <c r="G7" s="120"/>
      <c r="H7" s="120"/>
      <c r="I7" s="120"/>
      <c r="J7" s="120"/>
      <c r="K7" s="120"/>
      <c r="N7" s="121" t="s">
        <v>85</v>
      </c>
      <c r="O7" s="122">
        <v>506001</v>
      </c>
    </row>
    <row r="8" spans="14:15" ht="15">
      <c r="N8" s="121"/>
      <c r="O8" s="122"/>
    </row>
    <row r="9" spans="14:15" ht="15">
      <c r="N9" s="27"/>
      <c r="O9" s="28"/>
    </row>
    <row r="10" spans="1:15" ht="15">
      <c r="A10" s="15" t="s">
        <v>86</v>
      </c>
      <c r="N10" s="29"/>
      <c r="O10" s="30"/>
    </row>
    <row r="11" spans="1:15" ht="30" customHeight="1">
      <c r="A11" s="123" t="s">
        <v>87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27" t="s">
        <v>88</v>
      </c>
      <c r="O11" s="30" t="s">
        <v>89</v>
      </c>
    </row>
    <row r="12" spans="1:15" ht="15" customHeight="1">
      <c r="A12" s="115" t="s">
        <v>90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27" t="s">
        <v>88</v>
      </c>
      <c r="O12" s="30"/>
    </row>
    <row r="13" spans="1:15" ht="15">
      <c r="A13" s="15" t="s">
        <v>91</v>
      </c>
      <c r="C13" s="116" t="s">
        <v>92</v>
      </c>
      <c r="D13" s="116"/>
      <c r="E13" s="116"/>
      <c r="F13" s="116"/>
      <c r="G13" s="116"/>
      <c r="H13" s="116"/>
      <c r="I13" s="116"/>
      <c r="J13" s="116"/>
      <c r="K13" s="116"/>
      <c r="N13" s="27" t="s">
        <v>88</v>
      </c>
      <c r="O13" s="31"/>
    </row>
    <row r="14" spans="3:15" ht="15">
      <c r="C14" s="103" t="s">
        <v>93</v>
      </c>
      <c r="D14" s="103"/>
      <c r="E14" s="103"/>
      <c r="F14" s="103"/>
      <c r="G14" s="103"/>
      <c r="H14" s="103"/>
      <c r="I14" s="103"/>
      <c r="J14" s="103"/>
      <c r="K14" s="103"/>
      <c r="N14" s="27" t="s">
        <v>88</v>
      </c>
      <c r="O14" s="31"/>
    </row>
    <row r="15" spans="1:15" ht="15">
      <c r="A15" s="15" t="s">
        <v>94</v>
      </c>
      <c r="C15" s="116" t="s">
        <v>95</v>
      </c>
      <c r="D15" s="116"/>
      <c r="E15" s="116"/>
      <c r="F15" s="116"/>
      <c r="G15" s="116"/>
      <c r="H15" s="116"/>
      <c r="I15" s="116"/>
      <c r="J15" s="116"/>
      <c r="K15" s="116"/>
      <c r="N15" s="27"/>
      <c r="O15" s="32"/>
    </row>
    <row r="16" spans="3:15" ht="15" customHeight="1">
      <c r="C16" s="117" t="s">
        <v>96</v>
      </c>
      <c r="D16" s="117"/>
      <c r="E16" s="117"/>
      <c r="F16" s="117"/>
      <c r="G16" s="117"/>
      <c r="H16" s="117"/>
      <c r="I16" s="117"/>
      <c r="J16" s="117"/>
      <c r="K16" s="117"/>
      <c r="N16" s="27"/>
      <c r="O16" s="33"/>
    </row>
    <row r="18" spans="1:15" ht="22.5" customHeight="1">
      <c r="A18" s="112" t="s">
        <v>97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20" spans="2:7" ht="18.75">
      <c r="B20" s="34"/>
      <c r="F20" s="35" t="s">
        <v>98</v>
      </c>
      <c r="G20" s="36" t="s">
        <v>99</v>
      </c>
    </row>
    <row r="22" spans="1:15" ht="15" customHeight="1">
      <c r="A22" s="15" t="s">
        <v>100</v>
      </c>
      <c r="C22" s="109" t="str">
        <f>'Детализация 2 района'!B11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8" t="s">
        <v>101</v>
      </c>
      <c r="N22" s="108"/>
      <c r="O22" s="99" t="s">
        <v>102</v>
      </c>
    </row>
    <row r="23" spans="3:15" ht="15"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8"/>
      <c r="N23" s="108"/>
      <c r="O23" s="99"/>
    </row>
    <row r="24" spans="1:15" ht="15">
      <c r="A24" s="15" t="s">
        <v>103</v>
      </c>
      <c r="C24" s="110" t="s">
        <v>104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08"/>
      <c r="N24" s="108"/>
      <c r="O24" s="99"/>
    </row>
    <row r="26" ht="15">
      <c r="A26" s="38" t="s">
        <v>105</v>
      </c>
    </row>
    <row r="27" ht="15.75">
      <c r="A27" s="38" t="s">
        <v>106</v>
      </c>
    </row>
    <row r="28" spans="1:15" ht="21" customHeight="1">
      <c r="A28" s="99" t="s">
        <v>107</v>
      </c>
      <c r="B28" s="99" t="s">
        <v>108</v>
      </c>
      <c r="C28" s="99"/>
      <c r="D28" s="99"/>
      <c r="E28" s="99" t="s">
        <v>109</v>
      </c>
      <c r="F28" s="99"/>
      <c r="G28" s="99" t="s">
        <v>110</v>
      </c>
      <c r="H28" s="99"/>
      <c r="I28" s="99"/>
      <c r="J28" s="99"/>
      <c r="K28" s="99"/>
      <c r="L28" s="99"/>
      <c r="M28" s="99"/>
      <c r="N28" s="99"/>
      <c r="O28" s="99"/>
    </row>
    <row r="29" spans="1:15" ht="15" customHeight="1">
      <c r="A29" s="99"/>
      <c r="B29" s="99"/>
      <c r="C29" s="99"/>
      <c r="D29" s="99"/>
      <c r="E29" s="99"/>
      <c r="F29" s="99"/>
      <c r="G29" s="111" t="s">
        <v>111</v>
      </c>
      <c r="H29" s="111"/>
      <c r="I29" s="99" t="s">
        <v>112</v>
      </c>
      <c r="J29" s="99"/>
      <c r="K29" s="105" t="s">
        <v>113</v>
      </c>
      <c r="L29" s="105" t="s">
        <v>114</v>
      </c>
      <c r="M29" s="105" t="s">
        <v>115</v>
      </c>
      <c r="N29" s="99" t="s">
        <v>116</v>
      </c>
      <c r="O29" s="99" t="s">
        <v>117</v>
      </c>
    </row>
    <row r="30" spans="1:15" ht="30" customHeight="1">
      <c r="A30" s="99"/>
      <c r="B30" s="99"/>
      <c r="C30" s="99"/>
      <c r="D30" s="99"/>
      <c r="E30" s="99"/>
      <c r="F30" s="99"/>
      <c r="G30" s="111"/>
      <c r="H30" s="111"/>
      <c r="I30" s="99"/>
      <c r="J30" s="99"/>
      <c r="K30" s="105"/>
      <c r="L30" s="105"/>
      <c r="M30" s="105"/>
      <c r="N30" s="99"/>
      <c r="O30" s="99"/>
    </row>
    <row r="31" spans="1:15" ht="15" customHeight="1">
      <c r="A31" s="99"/>
      <c r="B31" s="99" t="s">
        <v>118</v>
      </c>
      <c r="C31" s="99" t="s">
        <v>118</v>
      </c>
      <c r="D31" s="99" t="s">
        <v>118</v>
      </c>
      <c r="E31" s="99" t="s">
        <v>118</v>
      </c>
      <c r="F31" s="99" t="s">
        <v>118</v>
      </c>
      <c r="G31" s="111"/>
      <c r="H31" s="111"/>
      <c r="I31" s="99" t="s">
        <v>119</v>
      </c>
      <c r="J31" s="99" t="s">
        <v>120</v>
      </c>
      <c r="K31" s="105"/>
      <c r="L31" s="105"/>
      <c r="M31" s="105"/>
      <c r="N31" s="99"/>
      <c r="O31" s="99"/>
    </row>
    <row r="32" spans="1:15" ht="30" customHeight="1">
      <c r="A32" s="99"/>
      <c r="B32" s="99"/>
      <c r="C32" s="99"/>
      <c r="D32" s="99"/>
      <c r="E32" s="99"/>
      <c r="F32" s="99"/>
      <c r="G32" s="111"/>
      <c r="H32" s="111"/>
      <c r="I32" s="99"/>
      <c r="J32" s="99"/>
      <c r="K32" s="105"/>
      <c r="L32" s="105"/>
      <c r="M32" s="105"/>
      <c r="N32" s="99"/>
      <c r="O32" s="99"/>
    </row>
    <row r="33" spans="1:15" ht="15">
      <c r="A33" s="40">
        <v>1</v>
      </c>
      <c r="B33" s="40">
        <v>2</v>
      </c>
      <c r="C33" s="40">
        <v>3</v>
      </c>
      <c r="D33" s="40">
        <v>4</v>
      </c>
      <c r="E33" s="40">
        <v>5</v>
      </c>
      <c r="F33" s="40">
        <v>6</v>
      </c>
      <c r="G33" s="107">
        <v>7</v>
      </c>
      <c r="H33" s="107"/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40">
        <v>13</v>
      </c>
      <c r="O33" s="40">
        <v>14</v>
      </c>
    </row>
    <row r="34" spans="1:15" ht="94.5" customHeight="1">
      <c r="A34" s="41" t="s">
        <v>121</v>
      </c>
      <c r="B34" s="34" t="str">
        <f>'Детализация 2 района'!C11</f>
        <v>Проведение вакцинаций животных (птиц) против особо опасных болезней животных и болезней общих для человека и животных (птиц), а также иных заразных заболеваний в целях предупреждения возникновения эпизоотий и (или) чрезвычайной ситуации</v>
      </c>
      <c r="C34" s="40" t="str">
        <f>'Детализация 2 района'!D11</f>
        <v>На выезде</v>
      </c>
      <c r="D34" s="40"/>
      <c r="E34" s="40" t="str">
        <f>'Детализация 2 района'!E11</f>
        <v>вакцинация</v>
      </c>
      <c r="F34" s="40"/>
      <c r="G34" s="107" t="s">
        <v>122</v>
      </c>
      <c r="H34" s="107"/>
      <c r="I34" s="40" t="s">
        <v>123</v>
      </c>
      <c r="J34" s="40">
        <v>642</v>
      </c>
      <c r="K34" s="40" t="s">
        <v>124</v>
      </c>
      <c r="L34" s="42">
        <v>0</v>
      </c>
      <c r="M34" s="43">
        <v>0.05</v>
      </c>
      <c r="N34" s="42"/>
      <c r="O34" s="42"/>
    </row>
    <row r="35" spans="1:15" ht="106.5" customHeight="1">
      <c r="A35" s="41" t="s">
        <v>125</v>
      </c>
      <c r="B35" s="40" t="str">
        <f>'Детализация 2 района'!C23</f>
        <v>Проведение диагностических мероприятий на особо опасные болезни животных (птиц) и болезни общие для человека и животных (птиц), а также иные заразные заболевания в целях предупреждения возникновения эпизоотий и (или) чрезвычайной ситуации</v>
      </c>
      <c r="C35" s="40" t="str">
        <f>'Детализация 2 района'!D23</f>
        <v>На выезде</v>
      </c>
      <c r="D35" s="40"/>
      <c r="E35" s="40" t="str">
        <f>'Детализация 2 района'!E23</f>
        <v>отбор проб</v>
      </c>
      <c r="F35" s="40"/>
      <c r="G35" s="107" t="s">
        <v>126</v>
      </c>
      <c r="H35" s="107"/>
      <c r="I35" s="40" t="s">
        <v>127</v>
      </c>
      <c r="J35" s="40">
        <v>744</v>
      </c>
      <c r="K35" s="40" t="s">
        <v>128</v>
      </c>
      <c r="L35" s="42">
        <v>0</v>
      </c>
      <c r="M35" s="43">
        <v>0.05</v>
      </c>
      <c r="N35" s="42"/>
      <c r="O35" s="42"/>
    </row>
    <row r="36" spans="1:15" ht="87.75" customHeight="1">
      <c r="A36" s="41" t="s">
        <v>129</v>
      </c>
      <c r="B36" s="40" t="str">
        <f>'Детализация 2 района'!C30</f>
        <v>Проведение государственного ветеринарного мониторинга циркуляции возбудителей болезней среди восприимчивых домашних и (или) диких животных, включая отбор проб и их транспортировку</v>
      </c>
      <c r="C36" s="40" t="str">
        <f>'Детализация 2 района'!D30</f>
        <v>На выезде</v>
      </c>
      <c r="D36" s="40"/>
      <c r="E36" s="40" t="str">
        <f>'Детализация 2 района'!E30</f>
        <v>отбор проб</v>
      </c>
      <c r="F36" s="40"/>
      <c r="G36" s="114"/>
      <c r="H36" s="114"/>
      <c r="I36" s="61"/>
      <c r="J36" s="61"/>
      <c r="K36" s="61"/>
      <c r="L36" s="62"/>
      <c r="M36" s="63"/>
      <c r="N36" s="42"/>
      <c r="O36" s="42"/>
    </row>
    <row r="37" spans="1:15" ht="99" customHeight="1">
      <c r="A37" s="41" t="s">
        <v>130</v>
      </c>
      <c r="B37" s="40" t="str">
        <f>'Детализация 2 района'!C54</f>
        <v>Проведение диагностических мероприятий на особо опасные болезни животных (птиц) и болезни общие для человека и животных (птиц), а также иные заразные заболевания в целях предупреждения возникновения эпизоотий и (или) чрезвычайной ситуации</v>
      </c>
      <c r="C37" s="40" t="str">
        <f>'Детализация 2 района'!D54</f>
        <v>На выезде</v>
      </c>
      <c r="D37" s="40"/>
      <c r="E37" s="40" t="str">
        <f>'Детализация 2 района'!E54</f>
        <v>диагностические мероприятия</v>
      </c>
      <c r="F37" s="40"/>
      <c r="G37" s="107" t="s">
        <v>131</v>
      </c>
      <c r="H37" s="107"/>
      <c r="I37" s="40" t="s">
        <v>123</v>
      </c>
      <c r="J37" s="40">
        <v>642</v>
      </c>
      <c r="K37" s="40" t="s">
        <v>124</v>
      </c>
      <c r="L37" s="42">
        <v>0</v>
      </c>
      <c r="M37" s="43">
        <v>0.05</v>
      </c>
      <c r="N37" s="42"/>
      <c r="O37" s="42"/>
    </row>
    <row r="38" spans="1:15" ht="116.25" customHeight="1">
      <c r="A38" s="41" t="s">
        <v>132</v>
      </c>
      <c r="B38" s="40" t="str">
        <f>'Детализация 2 района'!C59</f>
        <v>Проведение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транспортировку, а также иные заразные заболевания в целях предупреждения возникновения эпизоотий и (или) чрезвычайной ситуации</v>
      </c>
      <c r="C38" s="40" t="str">
        <f>'Детализация 2 района'!D59</f>
        <v>Стационар</v>
      </c>
      <c r="D38" s="40"/>
      <c r="E38" s="40" t="str">
        <f>'Детализация 2 района'!E59</f>
        <v>лабораторные исследования</v>
      </c>
      <c r="F38" s="40"/>
      <c r="G38" s="107" t="s">
        <v>133</v>
      </c>
      <c r="H38" s="107"/>
      <c r="I38" s="40" t="s">
        <v>134</v>
      </c>
      <c r="J38" s="40">
        <v>355</v>
      </c>
      <c r="K38" s="37" t="s">
        <v>135</v>
      </c>
      <c r="L38" s="42">
        <v>0</v>
      </c>
      <c r="M38" s="43">
        <v>0.05</v>
      </c>
      <c r="N38" s="42"/>
      <c r="O38" s="42"/>
    </row>
    <row r="39" spans="1:15" ht="109.5" customHeight="1">
      <c r="A39" s="41" t="s">
        <v>136</v>
      </c>
      <c r="B39" s="40" t="str">
        <f>'Детализация 2 района'!C73</f>
        <v>Проведение государственного ветеринарного мониторинга циркуляции возбудителей болезней среди восприимчивых домашних и (или) диких животных, включая отбор проб и их танспортировку</v>
      </c>
      <c r="C39" s="40" t="str">
        <f>'Детализация 2 района'!D59</f>
        <v>Стационар</v>
      </c>
      <c r="D39" s="40"/>
      <c r="E39" s="40" t="str">
        <f>'Детализация 2 района'!E73</f>
        <v>лабораторные исследования </v>
      </c>
      <c r="F39" s="40"/>
      <c r="G39" s="113"/>
      <c r="H39" s="113"/>
      <c r="I39" s="64"/>
      <c r="J39" s="64"/>
      <c r="K39" s="64"/>
      <c r="L39" s="65"/>
      <c r="M39" s="66"/>
      <c r="N39" s="67"/>
      <c r="O39" s="42"/>
    </row>
    <row r="40" spans="1:15" ht="1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  <c r="N40" s="45"/>
      <c r="O40" s="45"/>
    </row>
    <row r="41" ht="23.25" customHeight="1">
      <c r="A41" s="38" t="s">
        <v>137</v>
      </c>
    </row>
    <row r="42" spans="1:15" ht="21.75" customHeight="1">
      <c r="A42" s="99" t="s">
        <v>107</v>
      </c>
      <c r="B42" s="99" t="s">
        <v>108</v>
      </c>
      <c r="C42" s="99"/>
      <c r="D42" s="99"/>
      <c r="E42" s="99" t="s">
        <v>109</v>
      </c>
      <c r="F42" s="99"/>
      <c r="G42" s="99" t="s">
        <v>138</v>
      </c>
      <c r="H42" s="99"/>
      <c r="I42" s="99"/>
      <c r="J42" s="99"/>
      <c r="K42" s="99"/>
      <c r="L42" s="99"/>
      <c r="M42" s="99"/>
      <c r="N42" s="99"/>
      <c r="O42" s="99"/>
    </row>
    <row r="43" spans="1:15" ht="15" customHeight="1">
      <c r="A43" s="99"/>
      <c r="B43" s="99"/>
      <c r="C43" s="99"/>
      <c r="D43" s="99"/>
      <c r="E43" s="99"/>
      <c r="F43" s="99"/>
      <c r="G43" s="99" t="s">
        <v>111</v>
      </c>
      <c r="H43" s="99" t="s">
        <v>112</v>
      </c>
      <c r="I43" s="99"/>
      <c r="J43" s="105" t="s">
        <v>139</v>
      </c>
      <c r="K43" s="105" t="s">
        <v>114</v>
      </c>
      <c r="L43" s="105" t="s">
        <v>115</v>
      </c>
      <c r="M43" s="105" t="s">
        <v>116</v>
      </c>
      <c r="N43" s="99" t="s">
        <v>117</v>
      </c>
      <c r="O43" s="99" t="s">
        <v>140</v>
      </c>
    </row>
    <row r="44" spans="1:15" ht="30" customHeight="1">
      <c r="A44" s="99"/>
      <c r="B44" s="99"/>
      <c r="C44" s="99"/>
      <c r="D44" s="99"/>
      <c r="E44" s="99"/>
      <c r="F44" s="99"/>
      <c r="G44" s="99"/>
      <c r="H44" s="99"/>
      <c r="I44" s="99"/>
      <c r="J44" s="105"/>
      <c r="K44" s="105"/>
      <c r="L44" s="105"/>
      <c r="M44" s="105"/>
      <c r="N44" s="99"/>
      <c r="O44" s="99"/>
    </row>
    <row r="45" spans="1:15" ht="15" customHeight="1">
      <c r="A45" s="99"/>
      <c r="B45" s="99" t="s">
        <v>118</v>
      </c>
      <c r="C45" s="99" t="s">
        <v>118</v>
      </c>
      <c r="D45" s="99" t="s">
        <v>118</v>
      </c>
      <c r="E45" s="99" t="s">
        <v>118</v>
      </c>
      <c r="F45" s="99" t="s">
        <v>118</v>
      </c>
      <c r="G45" s="99"/>
      <c r="H45" s="99" t="s">
        <v>119</v>
      </c>
      <c r="I45" s="99" t="s">
        <v>120</v>
      </c>
      <c r="J45" s="105"/>
      <c r="K45" s="105"/>
      <c r="L45" s="105"/>
      <c r="M45" s="105"/>
      <c r="N45" s="99"/>
      <c r="O45" s="99"/>
    </row>
    <row r="46" spans="1:15" ht="30" customHeight="1">
      <c r="A46" s="99"/>
      <c r="B46" s="99"/>
      <c r="C46" s="99"/>
      <c r="D46" s="99"/>
      <c r="E46" s="99"/>
      <c r="F46" s="99"/>
      <c r="G46" s="99"/>
      <c r="H46" s="99"/>
      <c r="I46" s="99"/>
      <c r="J46" s="105"/>
      <c r="K46" s="105"/>
      <c r="L46" s="105"/>
      <c r="M46" s="105"/>
      <c r="N46" s="99"/>
      <c r="O46" s="99"/>
    </row>
    <row r="47" spans="1:15" ht="15">
      <c r="A47" s="40">
        <v>1</v>
      </c>
      <c r="B47" s="40">
        <v>2</v>
      </c>
      <c r="C47" s="40">
        <v>3</v>
      </c>
      <c r="D47" s="40">
        <v>4</v>
      </c>
      <c r="E47" s="40">
        <v>5</v>
      </c>
      <c r="F47" s="40">
        <v>6</v>
      </c>
      <c r="G47" s="40">
        <v>7</v>
      </c>
      <c r="H47" s="40">
        <v>8</v>
      </c>
      <c r="I47" s="40">
        <v>9</v>
      </c>
      <c r="J47" s="40">
        <v>10</v>
      </c>
      <c r="K47" s="40">
        <v>11</v>
      </c>
      <c r="L47" s="40">
        <v>12</v>
      </c>
      <c r="M47" s="47">
        <v>13</v>
      </c>
      <c r="N47" s="47">
        <v>14</v>
      </c>
      <c r="O47" s="47">
        <v>15</v>
      </c>
    </row>
    <row r="48" spans="1:17" ht="111.75" customHeight="1">
      <c r="A48" s="48" t="str">
        <f>A34</f>
        <v>12.001.0.056.001.000.91.00.5.1.00</v>
      </c>
      <c r="B48" s="40" t="str">
        <f aca="true" t="shared" si="0" ref="B48:B53">B34</f>
        <v>Проведение вакцинаций животных (птиц) против особо опасных болезней животных и болезней общих для человека и животных (птиц), а также иных заразных заболеваний в целях предупреждения возникновения эпизоотий и (или) чрезвычайной ситуации</v>
      </c>
      <c r="C48" s="40" t="str">
        <f>C34</f>
        <v>На выезде</v>
      </c>
      <c r="D48" s="40"/>
      <c r="E48" s="40" t="str">
        <f aca="true" t="shared" si="1" ref="E48:E53">E34</f>
        <v>вакцинация</v>
      </c>
      <c r="F48" s="40"/>
      <c r="G48" s="40" t="s">
        <v>141</v>
      </c>
      <c r="H48" s="40" t="s">
        <v>123</v>
      </c>
      <c r="I48" s="40">
        <v>642</v>
      </c>
      <c r="J48" s="49">
        <f>'Детализация 2 района'!M11</f>
        <v>20250</v>
      </c>
      <c r="K48" s="49">
        <f>'Детализация 2 района'!N11</f>
        <v>24900</v>
      </c>
      <c r="L48" s="48" t="s">
        <v>142</v>
      </c>
      <c r="M48" s="50" t="e">
        <f>IF(100-5-'Детализация 2 района'!#REF!&gt;=0,100-5-'Детализация 2 района'!#REF!,0)</f>
        <v>#REF!</v>
      </c>
      <c r="N48" s="42"/>
      <c r="O48" s="47" t="s">
        <v>143</v>
      </c>
      <c r="Q48" s="51"/>
    </row>
    <row r="49" spans="1:15" ht="111" customHeight="1">
      <c r="A49" s="48" t="str">
        <f>A35</f>
        <v>12.001.0.078.001.000.96.00.2.1.00</v>
      </c>
      <c r="B49" s="40" t="str">
        <f t="shared" si="0"/>
        <v>Проведение диагностических мероприятий на особо опасные болезни животных (птиц) и болезни общие для человека и животных (птиц), а также иные заразные заболевания в целях предупреждения возникновения эпизоотий и (или) чрезвычайной ситуации</v>
      </c>
      <c r="C49" s="40" t="str">
        <f>C35</f>
        <v>На выезде</v>
      </c>
      <c r="D49" s="40"/>
      <c r="E49" s="40" t="str">
        <f t="shared" si="1"/>
        <v>отбор проб</v>
      </c>
      <c r="F49" s="40"/>
      <c r="G49" s="40" t="s">
        <v>144</v>
      </c>
      <c r="H49" s="40" t="s">
        <v>145</v>
      </c>
      <c r="I49" s="40">
        <v>796</v>
      </c>
      <c r="J49" s="49">
        <f>'Детализация 2 района'!M23</f>
        <v>7350</v>
      </c>
      <c r="K49" s="49">
        <f>'Детализация 2 района'!N23</f>
        <v>10000</v>
      </c>
      <c r="L49" s="48" t="s">
        <v>142</v>
      </c>
      <c r="M49" s="50" t="e">
        <f>IF(100-5-'Детализация 2 района'!#REF!&gt;=0,100-5-'Детализация 2 района'!#REF!,0)</f>
        <v>#REF!</v>
      </c>
      <c r="N49" s="42"/>
      <c r="O49" s="47" t="s">
        <v>143</v>
      </c>
    </row>
    <row r="50" spans="1:15" ht="96" customHeight="1">
      <c r="A50" s="41" t="s">
        <v>136</v>
      </c>
      <c r="B50" s="39" t="str">
        <f t="shared" si="0"/>
        <v>Проведение государственного ветеринарного мониторинга циркуляции возбудителей болезней среди восприимчивых домашних и (или) диких животных, включая отбор проб и их транспортировку</v>
      </c>
      <c r="C50" s="40" t="str">
        <f>C36</f>
        <v>На выезде</v>
      </c>
      <c r="D50" s="40"/>
      <c r="E50" s="40" t="str">
        <f t="shared" si="1"/>
        <v>отбор проб</v>
      </c>
      <c r="F50" s="40"/>
      <c r="G50" s="40" t="s">
        <v>144</v>
      </c>
      <c r="H50" s="40" t="s">
        <v>145</v>
      </c>
      <c r="I50" s="40">
        <v>796</v>
      </c>
      <c r="J50" s="49">
        <f>'Детализация 2 района'!M30</f>
        <v>4425</v>
      </c>
      <c r="K50" s="49">
        <f>'Детализация 2 района'!N30</f>
        <v>2313</v>
      </c>
      <c r="L50" s="48" t="s">
        <v>142</v>
      </c>
      <c r="M50" s="50" t="e">
        <f>IF(100-5-'Детализация 2 района'!#REF!&gt;=0,100-5-'Детализация 2 района'!#REF!,0)</f>
        <v>#REF!</v>
      </c>
      <c r="N50" s="42"/>
      <c r="O50" s="47" t="s">
        <v>143</v>
      </c>
    </row>
    <row r="51" spans="1:15" ht="115.5" customHeight="1">
      <c r="A51" s="48" t="str">
        <f>A37</f>
        <v>12.001.0.78.001.000.93.00.7.1.00</v>
      </c>
      <c r="B51" s="40" t="str">
        <f t="shared" si="0"/>
        <v>Проведение диагностических мероприятий на особо опасные болезни животных (птиц) и болезни общие для человека и животных (птиц), а также иные заразные заболевания в целях предупреждения возникновения эпизоотий и (или) чрезвычайной ситуации</v>
      </c>
      <c r="C51" s="40" t="str">
        <f>C37</f>
        <v>На выезде</v>
      </c>
      <c r="D51" s="40"/>
      <c r="E51" s="40" t="str">
        <f t="shared" si="1"/>
        <v>диагностические мероприятия</v>
      </c>
      <c r="F51" s="40"/>
      <c r="G51" s="40" t="s">
        <v>146</v>
      </c>
      <c r="H51" s="40" t="s">
        <v>123</v>
      </c>
      <c r="I51" s="40">
        <v>642</v>
      </c>
      <c r="J51" s="49">
        <f>'Детализация 2 района'!M54</f>
        <v>6000</v>
      </c>
      <c r="K51" s="49">
        <f>'Детализация 2 района'!N54</f>
        <v>7000</v>
      </c>
      <c r="L51" s="48" t="s">
        <v>142</v>
      </c>
      <c r="M51" s="50" t="e">
        <f>IF(100-5-'Детализация 2 района'!#REF!&gt;=0,100-5-'Детализация 2 района'!#REF!,0)</f>
        <v>#REF!</v>
      </c>
      <c r="N51" s="42"/>
      <c r="O51" s="47" t="s">
        <v>143</v>
      </c>
    </row>
    <row r="52" spans="1:15" ht="127.5" customHeight="1">
      <c r="A52" s="48" t="s">
        <v>132</v>
      </c>
      <c r="B52" s="40" t="str">
        <f t="shared" si="0"/>
        <v>Проведение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транспортировку, а также иные заразные заболевания в целях предупреждения возникновения эпизоотий и (или) чрезвычайной ситуации</v>
      </c>
      <c r="C52" s="40" t="str">
        <f>'Детализация 2 района'!D73</f>
        <v>Стационар</v>
      </c>
      <c r="D52" s="40"/>
      <c r="E52" s="40" t="str">
        <f t="shared" si="1"/>
        <v>лабораторные исследования</v>
      </c>
      <c r="F52" s="40"/>
      <c r="G52" s="40" t="str">
        <f>'Детализация 2 района'!F73</f>
        <v>Количество исследований, единица</v>
      </c>
      <c r="H52" s="40" t="s">
        <v>123</v>
      </c>
      <c r="I52" s="40">
        <v>641</v>
      </c>
      <c r="J52" s="49">
        <f>'Детализация 2 района'!M58</f>
        <v>0</v>
      </c>
      <c r="K52" s="49">
        <f>'Детализация 2 района'!N58</f>
        <v>0</v>
      </c>
      <c r="L52" s="48" t="s">
        <v>142</v>
      </c>
      <c r="M52" s="50" t="e">
        <f>IF(100-5-'Детализация 2 района'!#REF!&gt;=0,100-5-'Детализация 2 района'!#REF!,0)</f>
        <v>#REF!</v>
      </c>
      <c r="N52" s="42"/>
      <c r="O52" s="47" t="s">
        <v>143</v>
      </c>
    </row>
    <row r="53" spans="1:15" ht="100.5" customHeight="1">
      <c r="A53" s="48" t="str">
        <f>A39</f>
        <v>12.001.0.102.002.000.92.00.6.1.00</v>
      </c>
      <c r="B53" s="40" t="str">
        <f t="shared" si="0"/>
        <v>Проведение государственного ветеринарного мониторинга циркуляции возбудителей болезней среди восприимчивых домашних и (или) диких животных, включая отбор проб и их танспортировку</v>
      </c>
      <c r="C53" s="40" t="str">
        <f>C39</f>
        <v>Стационар</v>
      </c>
      <c r="D53" s="40"/>
      <c r="E53" s="40" t="str">
        <f t="shared" si="1"/>
        <v>лабораторные исследования </v>
      </c>
      <c r="F53" s="40"/>
      <c r="G53" s="40" t="s">
        <v>147</v>
      </c>
      <c r="H53" s="40" t="s">
        <v>123</v>
      </c>
      <c r="I53" s="40">
        <v>642</v>
      </c>
      <c r="J53" s="49">
        <f>'Детализация 2 района'!M59</f>
        <v>14450</v>
      </c>
      <c r="K53" s="49">
        <f>'Детализация 2 района'!N59</f>
        <v>19500</v>
      </c>
      <c r="L53" s="48" t="s">
        <v>142</v>
      </c>
      <c r="M53" s="50" t="e">
        <f>IF(100-5-'Детализация 2 района'!#REF!&gt;=0,100-5-'Детализация 2 района'!#REF!,0)</f>
        <v>#REF!</v>
      </c>
      <c r="N53" s="42"/>
      <c r="O53" s="47" t="s">
        <v>143</v>
      </c>
    </row>
    <row r="56" spans="6:7" ht="18.75">
      <c r="F56" s="35" t="s">
        <v>98</v>
      </c>
      <c r="G56" s="36" t="s">
        <v>148</v>
      </c>
    </row>
    <row r="58" spans="1:15" ht="15" customHeight="1">
      <c r="A58" s="15" t="s">
        <v>100</v>
      </c>
      <c r="C58" s="109" t="str">
        <f>'Детализация 2 района'!B78</f>
        <v>Проведение мероприятий по защите населения от болезней, общих для человека и животных, и пищевых отравлений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8" t="s">
        <v>101</v>
      </c>
      <c r="N58" s="108"/>
      <c r="O58" s="99" t="s">
        <v>149</v>
      </c>
    </row>
    <row r="59" spans="3:15" ht="15"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8"/>
      <c r="N59" s="108"/>
      <c r="O59" s="99"/>
    </row>
    <row r="60" spans="1:15" ht="15" customHeight="1">
      <c r="A60" s="15" t="s">
        <v>103</v>
      </c>
      <c r="C60" s="110" t="s">
        <v>104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08"/>
      <c r="N60" s="108"/>
      <c r="O60" s="99"/>
    </row>
    <row r="62" ht="15">
      <c r="A62" s="38" t="s">
        <v>105</v>
      </c>
    </row>
    <row r="63" ht="15.75">
      <c r="A63" s="38" t="s">
        <v>106</v>
      </c>
    </row>
    <row r="64" spans="1:15" ht="15" customHeight="1">
      <c r="A64" s="99" t="s">
        <v>107</v>
      </c>
      <c r="B64" s="99" t="s">
        <v>108</v>
      </c>
      <c r="C64" s="99"/>
      <c r="D64" s="99"/>
      <c r="E64" s="99" t="s">
        <v>109</v>
      </c>
      <c r="F64" s="99"/>
      <c r="G64" s="99" t="s">
        <v>110</v>
      </c>
      <c r="H64" s="99"/>
      <c r="I64" s="99"/>
      <c r="J64" s="99"/>
      <c r="K64" s="99"/>
      <c r="L64" s="99"/>
      <c r="M64" s="99"/>
      <c r="N64" s="99"/>
      <c r="O64" s="99"/>
    </row>
    <row r="65" spans="1:15" ht="15" customHeight="1">
      <c r="A65" s="99"/>
      <c r="B65" s="99"/>
      <c r="C65" s="99"/>
      <c r="D65" s="99"/>
      <c r="E65" s="99"/>
      <c r="F65" s="99"/>
      <c r="G65" s="111" t="s">
        <v>111</v>
      </c>
      <c r="H65" s="111"/>
      <c r="I65" s="99" t="s">
        <v>112</v>
      </c>
      <c r="J65" s="99"/>
      <c r="K65" s="105" t="s">
        <v>113</v>
      </c>
      <c r="L65" s="105" t="s">
        <v>114</v>
      </c>
      <c r="M65" s="105" t="s">
        <v>115</v>
      </c>
      <c r="N65" s="105" t="s">
        <v>116</v>
      </c>
      <c r="O65" s="99" t="s">
        <v>117</v>
      </c>
    </row>
    <row r="66" spans="1:15" ht="30" customHeight="1">
      <c r="A66" s="99"/>
      <c r="B66" s="99"/>
      <c r="C66" s="99"/>
      <c r="D66" s="99"/>
      <c r="E66" s="99"/>
      <c r="F66" s="99"/>
      <c r="G66" s="111"/>
      <c r="H66" s="111"/>
      <c r="I66" s="99"/>
      <c r="J66" s="99"/>
      <c r="K66" s="105"/>
      <c r="L66" s="105"/>
      <c r="M66" s="105"/>
      <c r="N66" s="105"/>
      <c r="O66" s="99"/>
    </row>
    <row r="67" spans="1:15" ht="15" customHeight="1">
      <c r="A67" s="99"/>
      <c r="B67" s="99" t="s">
        <v>118</v>
      </c>
      <c r="C67" s="99" t="s">
        <v>118</v>
      </c>
      <c r="D67" s="99" t="s">
        <v>118</v>
      </c>
      <c r="E67" s="99" t="s">
        <v>118</v>
      </c>
      <c r="F67" s="99" t="s">
        <v>118</v>
      </c>
      <c r="G67" s="111"/>
      <c r="H67" s="111"/>
      <c r="I67" s="99" t="s">
        <v>119</v>
      </c>
      <c r="J67" s="99" t="s">
        <v>120</v>
      </c>
      <c r="K67" s="105"/>
      <c r="L67" s="105"/>
      <c r="M67" s="105"/>
      <c r="N67" s="105"/>
      <c r="O67" s="99"/>
    </row>
    <row r="68" spans="1:15" ht="15" customHeight="1">
      <c r="A68" s="99"/>
      <c r="B68" s="99"/>
      <c r="C68" s="99"/>
      <c r="D68" s="99"/>
      <c r="E68" s="99"/>
      <c r="F68" s="99"/>
      <c r="G68" s="111"/>
      <c r="H68" s="111"/>
      <c r="I68" s="99"/>
      <c r="J68" s="99"/>
      <c r="K68" s="105"/>
      <c r="L68" s="105"/>
      <c r="M68" s="105"/>
      <c r="N68" s="105"/>
      <c r="O68" s="99"/>
    </row>
    <row r="69" spans="1:15" ht="15">
      <c r="A69" s="40">
        <v>1</v>
      </c>
      <c r="B69" s="40">
        <v>2</v>
      </c>
      <c r="C69" s="40">
        <v>3</v>
      </c>
      <c r="D69" s="40">
        <v>4</v>
      </c>
      <c r="E69" s="40">
        <v>5</v>
      </c>
      <c r="F69" s="40">
        <v>6</v>
      </c>
      <c r="G69" s="107">
        <v>7</v>
      </c>
      <c r="H69" s="107"/>
      <c r="I69" s="40">
        <v>8</v>
      </c>
      <c r="J69" s="40">
        <v>9</v>
      </c>
      <c r="K69" s="40">
        <v>10</v>
      </c>
      <c r="L69" s="40">
        <v>11</v>
      </c>
      <c r="M69" s="40">
        <v>12</v>
      </c>
      <c r="N69" s="40">
        <v>13</v>
      </c>
      <c r="O69" s="40">
        <v>14</v>
      </c>
    </row>
    <row r="70" spans="1:15" ht="93" customHeight="1">
      <c r="A70" s="48" t="s">
        <v>150</v>
      </c>
      <c r="B70" s="40" t="str">
        <f>'Детализация 2 района'!C78</f>
        <v>Проведение ветеринарно-санитарной экспертизы сырья и продукции животного происхождения на трихинеллез</v>
      </c>
      <c r="C70" s="40" t="str">
        <f>'Детализация 2 района'!D78</f>
        <v>Стационар</v>
      </c>
      <c r="D70" s="40"/>
      <c r="E70" s="40" t="str">
        <f>'Детализация 2 района'!E78</f>
        <v>лабораторные исследования</v>
      </c>
      <c r="F70" s="40"/>
      <c r="G70" s="107" t="s">
        <v>151</v>
      </c>
      <c r="H70" s="107"/>
      <c r="I70" s="40" t="s">
        <v>123</v>
      </c>
      <c r="J70" s="40">
        <v>642</v>
      </c>
      <c r="K70" s="40">
        <v>0</v>
      </c>
      <c r="L70" s="42">
        <v>0</v>
      </c>
      <c r="M70" s="43">
        <v>0.05</v>
      </c>
      <c r="N70" s="42"/>
      <c r="O70" s="42" t="s">
        <v>143</v>
      </c>
    </row>
    <row r="72" ht="15">
      <c r="A72" s="38" t="s">
        <v>137</v>
      </c>
    </row>
    <row r="73" spans="1:15" ht="15" customHeight="1">
      <c r="A73" s="99" t="s">
        <v>107</v>
      </c>
      <c r="B73" s="99" t="s">
        <v>108</v>
      </c>
      <c r="C73" s="99"/>
      <c r="D73" s="99"/>
      <c r="E73" s="99" t="s">
        <v>109</v>
      </c>
      <c r="F73" s="99"/>
      <c r="G73" s="99" t="s">
        <v>138</v>
      </c>
      <c r="H73" s="99"/>
      <c r="I73" s="99"/>
      <c r="J73" s="99"/>
      <c r="K73" s="99"/>
      <c r="L73" s="99"/>
      <c r="M73" s="99"/>
      <c r="N73" s="99"/>
      <c r="O73" s="99"/>
    </row>
    <row r="74" spans="1:15" ht="15" customHeight="1">
      <c r="A74" s="99"/>
      <c r="B74" s="99"/>
      <c r="C74" s="99"/>
      <c r="D74" s="99"/>
      <c r="E74" s="99"/>
      <c r="F74" s="99"/>
      <c r="G74" s="99" t="s">
        <v>111</v>
      </c>
      <c r="H74" s="99" t="s">
        <v>112</v>
      </c>
      <c r="I74" s="99"/>
      <c r="J74" s="105" t="s">
        <v>139</v>
      </c>
      <c r="K74" s="105" t="s">
        <v>114</v>
      </c>
      <c r="L74" s="105" t="s">
        <v>115</v>
      </c>
      <c r="M74" s="105" t="s">
        <v>116</v>
      </c>
      <c r="N74" s="99" t="s">
        <v>117</v>
      </c>
      <c r="O74" s="99" t="s">
        <v>140</v>
      </c>
    </row>
    <row r="75" spans="1:15" ht="30" customHeight="1">
      <c r="A75" s="99"/>
      <c r="B75" s="99"/>
      <c r="C75" s="99"/>
      <c r="D75" s="99"/>
      <c r="E75" s="99"/>
      <c r="F75" s="99"/>
      <c r="G75" s="99"/>
      <c r="H75" s="99"/>
      <c r="I75" s="99"/>
      <c r="J75" s="105"/>
      <c r="K75" s="105"/>
      <c r="L75" s="105"/>
      <c r="M75" s="105"/>
      <c r="N75" s="99"/>
      <c r="O75" s="99"/>
    </row>
    <row r="76" spans="1:15" ht="15" customHeight="1">
      <c r="A76" s="99"/>
      <c r="B76" s="99" t="s">
        <v>118</v>
      </c>
      <c r="C76" s="99" t="s">
        <v>118</v>
      </c>
      <c r="D76" s="99" t="s">
        <v>118</v>
      </c>
      <c r="E76" s="99" t="s">
        <v>118</v>
      </c>
      <c r="F76" s="99" t="s">
        <v>118</v>
      </c>
      <c r="G76" s="99"/>
      <c r="H76" s="99" t="s">
        <v>119</v>
      </c>
      <c r="I76" s="99" t="s">
        <v>120</v>
      </c>
      <c r="J76" s="105"/>
      <c r="K76" s="105"/>
      <c r="L76" s="105"/>
      <c r="M76" s="105"/>
      <c r="N76" s="99"/>
      <c r="O76" s="99"/>
    </row>
    <row r="77" spans="1:15" ht="30" customHeight="1">
      <c r="A77" s="99"/>
      <c r="B77" s="99"/>
      <c r="C77" s="99"/>
      <c r="D77" s="99"/>
      <c r="E77" s="99"/>
      <c r="F77" s="99"/>
      <c r="G77" s="99"/>
      <c r="H77" s="99"/>
      <c r="I77" s="99"/>
      <c r="J77" s="105"/>
      <c r="K77" s="105"/>
      <c r="L77" s="105"/>
      <c r="M77" s="105"/>
      <c r="N77" s="99"/>
      <c r="O77" s="99"/>
    </row>
    <row r="78" spans="1:15" ht="15">
      <c r="A78" s="40">
        <v>1</v>
      </c>
      <c r="B78" s="40">
        <v>2</v>
      </c>
      <c r="C78" s="40">
        <v>3</v>
      </c>
      <c r="D78" s="40">
        <v>4</v>
      </c>
      <c r="E78" s="40">
        <v>5</v>
      </c>
      <c r="F78" s="40">
        <v>6</v>
      </c>
      <c r="G78" s="40">
        <v>7</v>
      </c>
      <c r="H78" s="40">
        <v>8</v>
      </c>
      <c r="I78" s="40">
        <v>9</v>
      </c>
      <c r="J78" s="40">
        <v>10</v>
      </c>
      <c r="K78" s="40">
        <v>11</v>
      </c>
      <c r="L78" s="40">
        <v>12</v>
      </c>
      <c r="M78" s="47">
        <v>13</v>
      </c>
      <c r="N78" s="47">
        <v>14</v>
      </c>
      <c r="O78" s="47">
        <v>15</v>
      </c>
    </row>
    <row r="79" spans="1:15" ht="49.5" customHeight="1">
      <c r="A79" s="48" t="str">
        <f>A70</f>
        <v>12.002.0.022.001.000.92.00.2.1.00</v>
      </c>
      <c r="B79" s="40" t="str">
        <f>B70</f>
        <v>Проведение ветеринарно-санитарной экспертизы сырья и продукции животного происхождения на трихинеллез</v>
      </c>
      <c r="C79" s="40" t="str">
        <f>C70</f>
        <v>Стационар</v>
      </c>
      <c r="D79" s="40"/>
      <c r="E79" s="40" t="str">
        <f>E70</f>
        <v>лабораторные исследования</v>
      </c>
      <c r="F79" s="40"/>
      <c r="G79" s="40" t="s">
        <v>147</v>
      </c>
      <c r="H79" s="40" t="s">
        <v>123</v>
      </c>
      <c r="I79" s="40">
        <v>642</v>
      </c>
      <c r="J79" s="49">
        <f>'Детализация 2 района'!M78</f>
        <v>300</v>
      </c>
      <c r="K79" s="49">
        <f>'Детализация 2 района'!N78</f>
        <v>10</v>
      </c>
      <c r="L79" s="48" t="s">
        <v>142</v>
      </c>
      <c r="M79" s="50" t="e">
        <f>IF(100-5-'Детализация 2 района'!#REF!&gt;=0,100-5-'Детализация 2 района'!#REF!,0)</f>
        <v>#REF!</v>
      </c>
      <c r="N79" s="42"/>
      <c r="O79" s="47" t="s">
        <v>143</v>
      </c>
    </row>
    <row r="80" spans="1:15" ht="15">
      <c r="A80" s="52"/>
      <c r="B80" s="52"/>
      <c r="C80" s="52"/>
      <c r="D80" s="52"/>
      <c r="E80" s="52"/>
      <c r="F80" s="52"/>
      <c r="G80" s="52"/>
      <c r="H80" s="52"/>
      <c r="I80" s="52"/>
      <c r="J80" s="53"/>
      <c r="K80" s="53"/>
      <c r="L80" s="53"/>
      <c r="M80" s="53"/>
      <c r="N80" s="53"/>
      <c r="O80" s="53"/>
    </row>
    <row r="81" spans="1:15" ht="15">
      <c r="A81" s="52"/>
      <c r="B81" s="52"/>
      <c r="C81" s="52"/>
      <c r="D81" s="52"/>
      <c r="E81" s="52"/>
      <c r="F81" s="52"/>
      <c r="G81" s="52"/>
      <c r="H81" s="52"/>
      <c r="I81" s="52"/>
      <c r="J81" s="53"/>
      <c r="K81" s="53"/>
      <c r="L81" s="53"/>
      <c r="M81" s="53"/>
      <c r="N81" s="53"/>
      <c r="O81" s="53"/>
    </row>
    <row r="82" spans="1:15" ht="15">
      <c r="A82" s="52"/>
      <c r="B82" s="52"/>
      <c r="C82" s="52"/>
      <c r="D82" s="52"/>
      <c r="E82" s="52"/>
      <c r="F82" s="52"/>
      <c r="G82" s="52"/>
      <c r="H82" s="52"/>
      <c r="I82" s="52"/>
      <c r="J82" s="53"/>
      <c r="K82" s="53"/>
      <c r="L82" s="53"/>
      <c r="M82" s="53"/>
      <c r="N82" s="53"/>
      <c r="O82" s="53"/>
    </row>
    <row r="83" spans="1:15" ht="22.5" customHeight="1">
      <c r="A83" s="112" t="s">
        <v>152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</row>
    <row r="84" spans="1:15" ht="22.5" customHeight="1">
      <c r="A84" s="21"/>
      <c r="B84" s="21"/>
      <c r="C84" s="21"/>
      <c r="D84" s="21"/>
      <c r="E84" s="21"/>
      <c r="F84" s="35" t="s">
        <v>98</v>
      </c>
      <c r="G84" s="54" t="s">
        <v>99</v>
      </c>
      <c r="H84" s="21"/>
      <c r="I84" s="55"/>
      <c r="J84" s="21"/>
      <c r="K84" s="21"/>
      <c r="L84" s="21"/>
      <c r="M84" s="21"/>
      <c r="N84" s="21"/>
      <c r="O84" s="21"/>
    </row>
    <row r="85" spans="1:15" ht="15.75" customHeight="1">
      <c r="A85" s="21"/>
      <c r="B85" s="21"/>
      <c r="C85" s="21"/>
      <c r="D85" s="21"/>
      <c r="E85" s="21"/>
      <c r="F85" s="35"/>
      <c r="G85" s="54"/>
      <c r="H85" s="21"/>
      <c r="I85" s="21"/>
      <c r="J85" s="21"/>
      <c r="K85" s="21"/>
      <c r="L85" s="21"/>
      <c r="M85" s="108" t="s">
        <v>101</v>
      </c>
      <c r="N85" s="108"/>
      <c r="O85" s="99" t="s">
        <v>153</v>
      </c>
    </row>
    <row r="86" spans="1:15" ht="18" customHeight="1">
      <c r="A86" s="15" t="s">
        <v>154</v>
      </c>
      <c r="B86" s="21"/>
      <c r="C86" s="109" t="str">
        <f>'Детализация 2 района'!B11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8"/>
      <c r="N86" s="108"/>
      <c r="O86" s="99"/>
    </row>
    <row r="87" spans="1:15" ht="15.75" customHeight="1">
      <c r="A87" s="21"/>
      <c r="B87" s="21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8"/>
      <c r="N87" s="108"/>
      <c r="O87" s="99"/>
    </row>
    <row r="88" spans="1:15" ht="22.5" customHeight="1">
      <c r="A88" s="15" t="s">
        <v>155</v>
      </c>
      <c r="B88" s="21"/>
      <c r="C88" s="110" t="s">
        <v>156</v>
      </c>
      <c r="D88" s="110"/>
      <c r="E88" s="110"/>
      <c r="F88" s="110"/>
      <c r="G88" s="110"/>
      <c r="H88" s="110"/>
      <c r="I88" s="110"/>
      <c r="J88" s="110"/>
      <c r="K88" s="110"/>
      <c r="L88" s="110"/>
      <c r="M88" s="21"/>
      <c r="N88" s="21"/>
      <c r="O88" s="21"/>
    </row>
    <row r="89" spans="1:15" ht="22.5" customHeight="1">
      <c r="A89" s="38" t="s">
        <v>157</v>
      </c>
      <c r="B89" s="21"/>
      <c r="C89" s="21"/>
      <c r="D89" s="21"/>
      <c r="E89" s="21"/>
      <c r="F89" s="35"/>
      <c r="G89" s="54"/>
      <c r="H89" s="21"/>
      <c r="I89" s="21"/>
      <c r="J89" s="21"/>
      <c r="K89" s="21"/>
      <c r="L89" s="21"/>
      <c r="M89" s="21"/>
      <c r="N89" s="21"/>
      <c r="O89" s="21"/>
    </row>
    <row r="90" spans="1:15" ht="22.5" customHeight="1">
      <c r="A90" s="68" t="s">
        <v>178</v>
      </c>
      <c r="B90" s="21"/>
      <c r="C90" s="21"/>
      <c r="D90" s="21"/>
      <c r="E90" s="21"/>
      <c r="F90" s="35"/>
      <c r="G90" s="54"/>
      <c r="H90" s="21"/>
      <c r="I90" s="21"/>
      <c r="J90" s="21"/>
      <c r="K90" s="21"/>
      <c r="L90" s="21"/>
      <c r="M90" s="21"/>
      <c r="N90" s="21"/>
      <c r="O90" s="21"/>
    </row>
    <row r="91" spans="1:15" ht="22.5" customHeight="1">
      <c r="A91" s="21"/>
      <c r="B91" s="21"/>
      <c r="C91" s="21"/>
      <c r="D91" s="21"/>
      <c r="E91" s="21"/>
      <c r="F91" s="35"/>
      <c r="G91" s="54"/>
      <c r="H91" s="21"/>
      <c r="I91" s="21"/>
      <c r="J91" s="21"/>
      <c r="K91" s="21"/>
      <c r="L91" s="21"/>
      <c r="M91" s="21"/>
      <c r="N91" s="21"/>
      <c r="O91" s="21"/>
    </row>
    <row r="92" spans="1:15" ht="22.5" customHeight="1">
      <c r="A92" s="99" t="s">
        <v>107</v>
      </c>
      <c r="B92" s="99" t="s">
        <v>158</v>
      </c>
      <c r="C92" s="99"/>
      <c r="D92" s="99"/>
      <c r="E92" s="99" t="s">
        <v>159</v>
      </c>
      <c r="F92" s="99"/>
      <c r="G92" s="99" t="s">
        <v>160</v>
      </c>
      <c r="H92" s="99"/>
      <c r="I92" s="99"/>
      <c r="J92" s="99"/>
      <c r="K92" s="99"/>
      <c r="L92" s="99"/>
      <c r="M92" s="99"/>
      <c r="N92" s="99"/>
      <c r="O92" s="99"/>
    </row>
    <row r="93" spans="1:15" ht="22.5" customHeight="1">
      <c r="A93" s="99"/>
      <c r="B93" s="99"/>
      <c r="C93" s="99"/>
      <c r="D93" s="99"/>
      <c r="E93" s="99"/>
      <c r="F93" s="99"/>
      <c r="G93" s="111" t="s">
        <v>161</v>
      </c>
      <c r="H93" s="111"/>
      <c r="I93" s="99" t="s">
        <v>112</v>
      </c>
      <c r="J93" s="99"/>
      <c r="K93" s="105" t="s">
        <v>113</v>
      </c>
      <c r="L93" s="105" t="s">
        <v>114</v>
      </c>
      <c r="M93" s="105" t="s">
        <v>115</v>
      </c>
      <c r="N93" s="105" t="s">
        <v>116</v>
      </c>
      <c r="O93" s="99" t="s">
        <v>117</v>
      </c>
    </row>
    <row r="94" spans="1:15" ht="22.5" customHeight="1">
      <c r="A94" s="99"/>
      <c r="B94" s="99"/>
      <c r="C94" s="99"/>
      <c r="D94" s="99"/>
      <c r="E94" s="99"/>
      <c r="F94" s="99"/>
      <c r="G94" s="111"/>
      <c r="H94" s="111"/>
      <c r="I94" s="99"/>
      <c r="J94" s="99"/>
      <c r="K94" s="105"/>
      <c r="L94" s="105"/>
      <c r="M94" s="105"/>
      <c r="N94" s="105"/>
      <c r="O94" s="99"/>
    </row>
    <row r="95" spans="1:15" ht="22.5" customHeight="1">
      <c r="A95" s="99"/>
      <c r="B95" s="99" t="s">
        <v>118</v>
      </c>
      <c r="C95" s="99" t="s">
        <v>118</v>
      </c>
      <c r="D95" s="99" t="s">
        <v>118</v>
      </c>
      <c r="E95" s="99" t="s">
        <v>118</v>
      </c>
      <c r="F95" s="99" t="s">
        <v>118</v>
      </c>
      <c r="G95" s="111"/>
      <c r="H95" s="111"/>
      <c r="I95" s="99" t="s">
        <v>119</v>
      </c>
      <c r="J95" s="99" t="s">
        <v>120</v>
      </c>
      <c r="K95" s="105"/>
      <c r="L95" s="105"/>
      <c r="M95" s="105"/>
      <c r="N95" s="105"/>
      <c r="O95" s="99"/>
    </row>
    <row r="96" spans="1:15" ht="22.5" customHeight="1">
      <c r="A96" s="99"/>
      <c r="B96" s="99"/>
      <c r="C96" s="99"/>
      <c r="D96" s="99"/>
      <c r="E96" s="99"/>
      <c r="F96" s="99"/>
      <c r="G96" s="111"/>
      <c r="H96" s="111"/>
      <c r="I96" s="99"/>
      <c r="J96" s="99"/>
      <c r="K96" s="105"/>
      <c r="L96" s="105"/>
      <c r="M96" s="105"/>
      <c r="N96" s="105"/>
      <c r="O96" s="99"/>
    </row>
    <row r="97" spans="1:15" ht="22.5" customHeight="1">
      <c r="A97" s="40">
        <v>1</v>
      </c>
      <c r="B97" s="40">
        <v>2</v>
      </c>
      <c r="C97" s="40">
        <v>3</v>
      </c>
      <c r="D97" s="40">
        <v>4</v>
      </c>
      <c r="E97" s="40">
        <v>5</v>
      </c>
      <c r="F97" s="40">
        <v>6</v>
      </c>
      <c r="G97" s="107">
        <v>7</v>
      </c>
      <c r="H97" s="107"/>
      <c r="I97" s="40">
        <v>8</v>
      </c>
      <c r="J97" s="40">
        <v>9</v>
      </c>
      <c r="K97" s="40">
        <v>10</v>
      </c>
      <c r="L97" s="40">
        <v>11</v>
      </c>
      <c r="M97" s="40">
        <v>12</v>
      </c>
      <c r="N97" s="40">
        <v>13</v>
      </c>
      <c r="O97" s="40">
        <v>14</v>
      </c>
    </row>
    <row r="98" spans="1:17" ht="267" customHeight="1">
      <c r="A98" s="48" t="s">
        <v>162</v>
      </c>
      <c r="B98" s="39" t="s">
        <v>163</v>
      </c>
      <c r="C98" s="40"/>
      <c r="D98" s="40"/>
      <c r="E98" s="40" t="s">
        <v>164</v>
      </c>
      <c r="F98" s="40"/>
      <c r="G98" s="107"/>
      <c r="H98" s="107"/>
      <c r="I98" s="40"/>
      <c r="J98" s="40"/>
      <c r="K98" s="40"/>
      <c r="L98" s="42"/>
      <c r="M98" s="43"/>
      <c r="N98" s="42"/>
      <c r="O98" s="42"/>
      <c r="Q98" s="51"/>
    </row>
    <row r="99" spans="1:15" ht="26.25" customHeight="1">
      <c r="A99" s="38" t="s">
        <v>165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56"/>
      <c r="M99" s="46"/>
      <c r="N99" s="56"/>
      <c r="O99" s="56"/>
    </row>
    <row r="100" spans="1:15" ht="26.25" customHeight="1">
      <c r="A100" s="99" t="s">
        <v>107</v>
      </c>
      <c r="B100" s="99" t="s">
        <v>158</v>
      </c>
      <c r="C100" s="99"/>
      <c r="D100" s="99"/>
      <c r="E100" s="99" t="s">
        <v>159</v>
      </c>
      <c r="F100" s="99"/>
      <c r="G100" s="99" t="s">
        <v>166</v>
      </c>
      <c r="H100" s="99"/>
      <c r="I100" s="99"/>
      <c r="J100" s="99"/>
      <c r="K100" s="99"/>
      <c r="L100" s="99"/>
      <c r="M100" s="99"/>
      <c r="N100" s="99"/>
      <c r="O100" s="99"/>
    </row>
    <row r="101" spans="1:15" ht="26.25" customHeight="1">
      <c r="A101" s="99"/>
      <c r="B101" s="99"/>
      <c r="C101" s="99"/>
      <c r="D101" s="99"/>
      <c r="E101" s="99"/>
      <c r="F101" s="99"/>
      <c r="G101" s="99" t="s">
        <v>111</v>
      </c>
      <c r="H101" s="99" t="s">
        <v>112</v>
      </c>
      <c r="I101" s="99"/>
      <c r="J101" s="106" t="s">
        <v>167</v>
      </c>
      <c r="K101" s="106"/>
      <c r="L101" s="105" t="s">
        <v>115</v>
      </c>
      <c r="M101" s="105" t="s">
        <v>116</v>
      </c>
      <c r="N101" s="99" t="s">
        <v>117</v>
      </c>
      <c r="O101" s="99"/>
    </row>
    <row r="102" spans="1:15" ht="26.25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105" t="s">
        <v>168</v>
      </c>
      <c r="K102" s="105" t="s">
        <v>114</v>
      </c>
      <c r="L102" s="105"/>
      <c r="M102" s="105"/>
      <c r="N102" s="99"/>
      <c r="O102" s="99"/>
    </row>
    <row r="103" spans="1:15" ht="26.25" customHeight="1">
      <c r="A103" s="99"/>
      <c r="B103" s="99" t="s">
        <v>118</v>
      </c>
      <c r="C103" s="99" t="s">
        <v>118</v>
      </c>
      <c r="D103" s="99" t="s">
        <v>118</v>
      </c>
      <c r="E103" s="99" t="s">
        <v>118</v>
      </c>
      <c r="F103" s="99" t="s">
        <v>118</v>
      </c>
      <c r="G103" s="99"/>
      <c r="H103" s="99" t="s">
        <v>111</v>
      </c>
      <c r="I103" s="99" t="s">
        <v>120</v>
      </c>
      <c r="J103" s="105"/>
      <c r="K103" s="105"/>
      <c r="L103" s="105"/>
      <c r="M103" s="105"/>
      <c r="N103" s="99"/>
      <c r="O103" s="99"/>
    </row>
    <row r="104" spans="1:15" ht="26.25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105"/>
      <c r="K104" s="105"/>
      <c r="L104" s="105"/>
      <c r="M104" s="105"/>
      <c r="N104" s="99"/>
      <c r="O104" s="99"/>
    </row>
    <row r="105" spans="1:15" ht="26.25" customHeight="1">
      <c r="A105" s="40">
        <v>1</v>
      </c>
      <c r="B105" s="40">
        <v>2</v>
      </c>
      <c r="C105" s="40">
        <v>3</v>
      </c>
      <c r="D105" s="40">
        <v>4</v>
      </c>
      <c r="E105" s="40">
        <v>5</v>
      </c>
      <c r="F105" s="40">
        <v>6</v>
      </c>
      <c r="G105" s="40">
        <v>7</v>
      </c>
      <c r="H105" s="40">
        <v>8</v>
      </c>
      <c r="I105" s="40">
        <v>9</v>
      </c>
      <c r="J105" s="40">
        <v>10</v>
      </c>
      <c r="K105" s="40">
        <v>11</v>
      </c>
      <c r="L105" s="40">
        <v>12</v>
      </c>
      <c r="M105" s="47">
        <v>13</v>
      </c>
      <c r="N105" s="100">
        <v>14</v>
      </c>
      <c r="O105" s="100"/>
    </row>
    <row r="106" spans="1:17" ht="255" customHeight="1">
      <c r="A106" s="48" t="s">
        <v>162</v>
      </c>
      <c r="B106" s="40" t="str">
        <f>B98</f>
        <v>Организация и осуществление автотранспортного обслуживания должностных лиц государственных органов и государственных учреждений</v>
      </c>
      <c r="C106" s="40"/>
      <c r="D106" s="40"/>
      <c r="E106" s="40" t="str">
        <f>E98</f>
        <v>Автотранспортное обслуживание должностных лиц уполномоченного органа исполнительной власти Тюменской области в сфере ветеринарии в целях обеспечения мероприятий по предупреждению и ликвидации заразных, в т.ч. Особо опасных, болезней животных, птиц, рыб</v>
      </c>
      <c r="F106" s="40"/>
      <c r="G106" s="40" t="s">
        <v>169</v>
      </c>
      <c r="H106" s="40" t="s">
        <v>170</v>
      </c>
      <c r="I106" s="40">
        <v>876</v>
      </c>
      <c r="J106" s="49">
        <v>1</v>
      </c>
      <c r="K106" s="49"/>
      <c r="L106" s="48"/>
      <c r="M106" s="50"/>
      <c r="N106" s="100"/>
      <c r="O106" s="100"/>
      <c r="Q106" s="51"/>
    </row>
    <row r="107" spans="1:15" ht="25.5" customHeight="1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56"/>
      <c r="M107" s="46"/>
      <c r="N107" s="56"/>
      <c r="O107" s="56"/>
    </row>
    <row r="108" ht="23.25" customHeight="1"/>
    <row r="109" spans="2:13" s="20" customFormat="1" ht="18.75">
      <c r="B109" s="20" t="s">
        <v>171</v>
      </c>
      <c r="C109" s="101"/>
      <c r="D109" s="101"/>
      <c r="E109" s="102"/>
      <c r="F109" s="102"/>
      <c r="G109" s="101"/>
      <c r="H109" s="101"/>
      <c r="J109" s="57"/>
      <c r="K109" s="101"/>
      <c r="L109" s="101"/>
      <c r="M109" s="58" t="s">
        <v>172</v>
      </c>
    </row>
    <row r="110" spans="3:12" ht="15">
      <c r="C110" s="103" t="s">
        <v>173</v>
      </c>
      <c r="D110" s="103"/>
      <c r="E110" s="103" t="s">
        <v>174</v>
      </c>
      <c r="F110" s="103"/>
      <c r="G110" s="104" t="s">
        <v>175</v>
      </c>
      <c r="H110" s="104"/>
      <c r="J110" s="103" t="s">
        <v>176</v>
      </c>
      <c r="K110" s="103"/>
      <c r="L110" s="103"/>
    </row>
    <row r="111" spans="3:12" ht="15">
      <c r="C111" s="59"/>
      <c r="D111" s="59"/>
      <c r="E111" s="59"/>
      <c r="F111" s="59"/>
      <c r="G111" s="60"/>
      <c r="H111" s="60"/>
      <c r="J111" s="59"/>
      <c r="K111" s="59"/>
      <c r="L111" s="59"/>
    </row>
    <row r="112" spans="1:15" ht="39" customHeight="1">
      <c r="A112" s="98" t="s">
        <v>177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</sheetData>
  <sheetProtection selectLockedCells="1" selectUnlockedCells="1"/>
  <mergeCells count="158">
    <mergeCell ref="D2:G2"/>
    <mergeCell ref="H2:I2"/>
    <mergeCell ref="C7:K7"/>
    <mergeCell ref="N7:N8"/>
    <mergeCell ref="O7:O8"/>
    <mergeCell ref="A11:M11"/>
    <mergeCell ref="A12:M12"/>
    <mergeCell ref="C13:K13"/>
    <mergeCell ref="C14:K14"/>
    <mergeCell ref="C15:K15"/>
    <mergeCell ref="C16:K16"/>
    <mergeCell ref="A18:O18"/>
    <mergeCell ref="C22:L23"/>
    <mergeCell ref="M22:N24"/>
    <mergeCell ref="O22:O24"/>
    <mergeCell ref="C24:L24"/>
    <mergeCell ref="A28:A32"/>
    <mergeCell ref="B28:D30"/>
    <mergeCell ref="E28:F30"/>
    <mergeCell ref="G28:O28"/>
    <mergeCell ref="G29:H32"/>
    <mergeCell ref="I29:J30"/>
    <mergeCell ref="K29:K32"/>
    <mergeCell ref="L29:L32"/>
    <mergeCell ref="M29:M32"/>
    <mergeCell ref="N29:N32"/>
    <mergeCell ref="O29:O32"/>
    <mergeCell ref="B31:B32"/>
    <mergeCell ref="C31:C32"/>
    <mergeCell ref="D31:D32"/>
    <mergeCell ref="E31:E32"/>
    <mergeCell ref="F31:F32"/>
    <mergeCell ref="I31:I32"/>
    <mergeCell ref="J31:J32"/>
    <mergeCell ref="G33:H33"/>
    <mergeCell ref="G34:H34"/>
    <mergeCell ref="G35:H35"/>
    <mergeCell ref="G36:H36"/>
    <mergeCell ref="G37:H37"/>
    <mergeCell ref="G38:H38"/>
    <mergeCell ref="G39:H39"/>
    <mergeCell ref="A42:A46"/>
    <mergeCell ref="B42:D44"/>
    <mergeCell ref="E42:F44"/>
    <mergeCell ref="G42:O42"/>
    <mergeCell ref="G43:G46"/>
    <mergeCell ref="H43:I44"/>
    <mergeCell ref="J43:J46"/>
    <mergeCell ref="C58:L59"/>
    <mergeCell ref="M58:N60"/>
    <mergeCell ref="B45:B46"/>
    <mergeCell ref="C45:C46"/>
    <mergeCell ref="D45:D46"/>
    <mergeCell ref="E45:E46"/>
    <mergeCell ref="O58:O60"/>
    <mergeCell ref="C60:L60"/>
    <mergeCell ref="K43:K46"/>
    <mergeCell ref="L43:L46"/>
    <mergeCell ref="M43:M46"/>
    <mergeCell ref="N43:N46"/>
    <mergeCell ref="O43:O46"/>
    <mergeCell ref="I45:I46"/>
    <mergeCell ref="F45:F46"/>
    <mergeCell ref="H45:H46"/>
    <mergeCell ref="A64:A68"/>
    <mergeCell ref="B64:D66"/>
    <mergeCell ref="E64:F66"/>
    <mergeCell ref="G64:O64"/>
    <mergeCell ref="G65:H68"/>
    <mergeCell ref="I65:J66"/>
    <mergeCell ref="K65:K68"/>
    <mergeCell ref="L65:L68"/>
    <mergeCell ref="M65:M68"/>
    <mergeCell ref="N65:N68"/>
    <mergeCell ref="D76:D77"/>
    <mergeCell ref="E76:E77"/>
    <mergeCell ref="O65:O68"/>
    <mergeCell ref="B67:B68"/>
    <mergeCell ref="C67:C68"/>
    <mergeCell ref="D67:D68"/>
    <mergeCell ref="E67:E68"/>
    <mergeCell ref="F67:F68"/>
    <mergeCell ref="I67:I68"/>
    <mergeCell ref="J67:J68"/>
    <mergeCell ref="G69:H69"/>
    <mergeCell ref="G70:H70"/>
    <mergeCell ref="F76:F77"/>
    <mergeCell ref="H76:H77"/>
    <mergeCell ref="E73:F75"/>
    <mergeCell ref="G73:O73"/>
    <mergeCell ref="G74:G77"/>
    <mergeCell ref="H74:I75"/>
    <mergeCell ref="J74:J77"/>
    <mergeCell ref="K74:K77"/>
    <mergeCell ref="I76:I77"/>
    <mergeCell ref="A83:O83"/>
    <mergeCell ref="L74:L77"/>
    <mergeCell ref="M74:M77"/>
    <mergeCell ref="N74:N77"/>
    <mergeCell ref="O74:O77"/>
    <mergeCell ref="B76:B77"/>
    <mergeCell ref="C76:C77"/>
    <mergeCell ref="A73:A77"/>
    <mergeCell ref="B73:D75"/>
    <mergeCell ref="M85:N87"/>
    <mergeCell ref="O85:O87"/>
    <mergeCell ref="C86:L87"/>
    <mergeCell ref="C88:L88"/>
    <mergeCell ref="A92:A96"/>
    <mergeCell ref="B92:D94"/>
    <mergeCell ref="E92:F94"/>
    <mergeCell ref="G92:O92"/>
    <mergeCell ref="G93:H96"/>
    <mergeCell ref="I93:J94"/>
    <mergeCell ref="K93:K96"/>
    <mergeCell ref="L93:L96"/>
    <mergeCell ref="M93:M96"/>
    <mergeCell ref="N93:N96"/>
    <mergeCell ref="O93:O96"/>
    <mergeCell ref="B95:B96"/>
    <mergeCell ref="C95:C96"/>
    <mergeCell ref="D95:D96"/>
    <mergeCell ref="E95:E96"/>
    <mergeCell ref="F95:F96"/>
    <mergeCell ref="I95:I96"/>
    <mergeCell ref="J95:J96"/>
    <mergeCell ref="G97:H97"/>
    <mergeCell ref="G98:H98"/>
    <mergeCell ref="A100:A104"/>
    <mergeCell ref="B100:D102"/>
    <mergeCell ref="E100:F102"/>
    <mergeCell ref="G100:O100"/>
    <mergeCell ref="G101:G104"/>
    <mergeCell ref="H101:I102"/>
    <mergeCell ref="B103:B104"/>
    <mergeCell ref="C103:C104"/>
    <mergeCell ref="D103:D104"/>
    <mergeCell ref="E103:E104"/>
    <mergeCell ref="F103:F104"/>
    <mergeCell ref="H103:H104"/>
    <mergeCell ref="G109:H109"/>
    <mergeCell ref="K109:L109"/>
    <mergeCell ref="M101:M104"/>
    <mergeCell ref="N101:O104"/>
    <mergeCell ref="J102:J104"/>
    <mergeCell ref="K102:K104"/>
    <mergeCell ref="J101:K101"/>
    <mergeCell ref="L101:L104"/>
    <mergeCell ref="A112:O112"/>
    <mergeCell ref="I103:I104"/>
    <mergeCell ref="N105:O105"/>
    <mergeCell ref="N106:O106"/>
    <mergeCell ref="C109:D109"/>
    <mergeCell ref="E109:F109"/>
    <mergeCell ref="C110:D110"/>
    <mergeCell ref="E110:F110"/>
    <mergeCell ref="G110:H110"/>
    <mergeCell ref="J110:L110"/>
  </mergeCells>
  <printOptions/>
  <pageMargins left="0.7" right="0.7" top="0.75" bottom="0.75" header="0.5118055555555555" footer="0.5118055555555555"/>
  <pageSetup horizontalDpi="300" verticalDpi="300" orientation="landscape" paperSize="9" scale="47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Николаевич</dc:creator>
  <cp:keywords/>
  <dc:description/>
  <cp:lastModifiedBy>User</cp:lastModifiedBy>
  <cp:lastPrinted>2020-02-08T10:08:15Z</cp:lastPrinted>
  <dcterms:created xsi:type="dcterms:W3CDTF">2018-12-18T10:00:31Z</dcterms:created>
  <dcterms:modified xsi:type="dcterms:W3CDTF">2020-02-22T06:44:42Z</dcterms:modified>
  <cp:category/>
  <cp:version/>
  <cp:contentType/>
  <cp:contentStatus/>
</cp:coreProperties>
</file>